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autoCompressPictures="0"/>
  <xr:revisionPtr revIDLastSave="0" documentId="8_{F046F95D-07AE-491C-8769-6570CF49C0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" sheetId="2" r:id="rId1"/>
  </sheets>
  <definedNames>
    <definedName name="Adults">#REF!</definedName>
    <definedName name="Cubs">#REF!</definedName>
    <definedName name="Fee">#REF!</definedName>
    <definedName name="Sub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2" l="1"/>
  <c r="E15" i="2"/>
  <c r="O17" i="2"/>
  <c r="E17" i="2"/>
  <c r="O14" i="2"/>
  <c r="E14" i="2"/>
  <c r="O16" i="2"/>
  <c r="E16" i="2"/>
  <c r="O20" i="2"/>
  <c r="O56" i="2"/>
  <c r="O13" i="2"/>
  <c r="O18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40" i="2"/>
  <c r="O41" i="2"/>
  <c r="O42" i="2"/>
  <c r="O43" i="2"/>
  <c r="O44" i="2"/>
  <c r="O46" i="2"/>
  <c r="O48" i="2"/>
  <c r="E56" i="2"/>
  <c r="E52" i="2"/>
  <c r="E48" i="2"/>
  <c r="E46" i="2"/>
  <c r="E13" i="2"/>
  <c r="E18" i="2"/>
  <c r="E19" i="2"/>
  <c r="E20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40" i="2"/>
  <c r="E41" i="2"/>
  <c r="E42" i="2"/>
  <c r="E43" i="2" l="1"/>
  <c r="O38" i="2"/>
  <c r="E38" i="2"/>
  <c r="E44" i="2" s="1"/>
</calcChain>
</file>

<file path=xl/sharedStrings.xml><?xml version="1.0" encoding="utf-8"?>
<sst xmlns="http://schemas.openxmlformats.org/spreadsheetml/2006/main" count="105" uniqueCount="95">
  <si>
    <t>District:</t>
  </si>
  <si>
    <t>Actual Budget</t>
  </si>
  <si>
    <t>Treasurer:</t>
  </si>
  <si>
    <t>Location</t>
  </si>
  <si>
    <t>Commission</t>
  </si>
  <si>
    <t>x</t>
  </si>
  <si>
    <t>Need</t>
  </si>
  <si>
    <t>=</t>
  </si>
  <si>
    <t>Advancement</t>
  </si>
  <si>
    <t>Camporees (2)</t>
  </si>
  <si>
    <t>Boys' Life</t>
  </si>
  <si>
    <t>Member Goal</t>
  </si>
  <si>
    <t>Camp Fees Budget</t>
  </si>
  <si>
    <t>Annual Cost Per Scout/Unit</t>
  </si>
  <si>
    <t>No. of Scouts/ Adults</t>
  </si>
  <si>
    <t>Troop Operating Budget</t>
  </si>
  <si>
    <t>PROGRAM EXPENSES:</t>
  </si>
  <si>
    <t>Total        Unit Cost</t>
  </si>
  <si>
    <t>Other (1)</t>
  </si>
  <si>
    <t>Outdoor Skills</t>
  </si>
  <si>
    <t>Total       Unit Cost</t>
  </si>
  <si>
    <t>___% includes qualifying for all bonus dollars</t>
  </si>
  <si>
    <t>Unit Goal</t>
  </si>
  <si>
    <t>/</t>
  </si>
  <si>
    <t>Somewhere</t>
  </si>
  <si>
    <t>Leader:</t>
  </si>
  <si>
    <t>Assistant Leader:</t>
  </si>
  <si>
    <t>Tents, cook stoves, etc.</t>
  </si>
  <si>
    <t>Thank yous, veterans awards, etc.</t>
  </si>
  <si>
    <t>No. Scouts</t>
  </si>
  <si>
    <t>Date budget completed:</t>
  </si>
  <si>
    <t>Projected No. of Scouts:</t>
  </si>
  <si>
    <t>Unit No.:</t>
  </si>
  <si>
    <t>Additional camp sales goal per Scout</t>
  </si>
  <si>
    <t>Merit badge day, first aid rally, etc.</t>
  </si>
  <si>
    <t>TOTAL UNIT BUDGETED PROGRAM EXPENSES:</t>
  </si>
  <si>
    <t xml:space="preserve"> Sample Troop Budget</t>
  </si>
  <si>
    <t>Annual Cost Per Person</t>
  </si>
  <si>
    <t>INCOME:</t>
  </si>
  <si>
    <t>INCOME SUBTOTAL:</t>
  </si>
  <si>
    <t>TOTAL FUNDRAISING NEED:</t>
  </si>
  <si>
    <t>POPCORN SALE TROOP GOAL:</t>
  </si>
  <si>
    <t>POPCORN SALES GOAL PER MEMBER:</t>
  </si>
  <si>
    <t>UNIT DETAIL:</t>
  </si>
  <si>
    <t>OPTIONAL OPPORTUNITIES:</t>
  </si>
  <si>
    <t>approx $1,200 ea.</t>
  </si>
  <si>
    <t>Unit charter fee</t>
  </si>
  <si>
    <t>Camping trips</t>
  </si>
  <si>
    <t>(1) Camping trip</t>
  </si>
  <si>
    <t>(2) Camping trip</t>
  </si>
  <si>
    <t>(3) Camping trip</t>
  </si>
  <si>
    <t>(4) Camping trip</t>
  </si>
  <si>
    <t>(5) Camping trip</t>
  </si>
  <si>
    <t>(6) Camping trip</t>
  </si>
  <si>
    <t>District events</t>
  </si>
  <si>
    <t>Special activities</t>
  </si>
  <si>
    <t>Unit equipment purchases</t>
  </si>
  <si>
    <t>Leader camp fees</t>
  </si>
  <si>
    <t>Leader recognition</t>
  </si>
  <si>
    <t>Annual dues (monthly amount x 10 or 12 months)</t>
  </si>
  <si>
    <t>Surplus from prior year (beginning fund balance)</t>
  </si>
  <si>
    <t>Other income source</t>
  </si>
  <si>
    <t>Unit goal</t>
  </si>
  <si>
    <t>Scout goal</t>
  </si>
  <si>
    <t>Sales goal</t>
  </si>
  <si>
    <t>No. of Members</t>
  </si>
  <si>
    <t>*Resident camp</t>
  </si>
  <si>
    <t>Additional popcorn sales that would cover summer camp costs</t>
  </si>
  <si>
    <t>Committee chair:</t>
  </si>
  <si>
    <t>Popcorn chair:</t>
  </si>
  <si>
    <t>High adventure</t>
  </si>
  <si>
    <t>Philmont, Sea Base, jamboree, etc.</t>
  </si>
  <si>
    <t>* Many units include all or a portion of the resident camp fee in the annual budget. This helps ensure that all Scouts have the opportunity to attend.</t>
  </si>
  <si>
    <t>Youth registration fees</t>
  </si>
  <si>
    <t>Adult registration fees</t>
  </si>
  <si>
    <t>Day trips</t>
  </si>
  <si>
    <t>Scouts BSA Handbook</t>
  </si>
  <si>
    <t>One for each new youth @ $18 ea.</t>
  </si>
  <si>
    <t>Youth program fees</t>
  </si>
  <si>
    <t>*Total youth @ $330 ea.</t>
  </si>
  <si>
    <t xml:space="preserve">Location </t>
  </si>
  <si>
    <t>(See program fee information for prepaid events)</t>
  </si>
  <si>
    <t>Adult leader training* position specific basic training is free</t>
  </si>
  <si>
    <t>updated 06.10.2021</t>
  </si>
  <si>
    <t>Total subscriptions @ $15 ea.</t>
  </si>
  <si>
    <t>Yearly flat fee @ $100</t>
  </si>
  <si>
    <t>Total youth @ $75 ea.</t>
  </si>
  <si>
    <t>Total adults @ $45 ea.</t>
  </si>
  <si>
    <t>Ideally, 100% of youth included in badges and ranks (6 merit badges $3.59 + 1 rank $2.99 = $25.)</t>
  </si>
  <si>
    <t>July 1, 2022</t>
  </si>
  <si>
    <t>Adult program fees</t>
  </si>
  <si>
    <t>Total adults @ $21 ea</t>
  </si>
  <si>
    <t>Total youth @ $33 ea.</t>
  </si>
  <si>
    <t>Total youth @ $25 ea.</t>
  </si>
  <si>
    <t>New Youth fees (one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</si>
</sst>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Khmer UI"/>
      <family val="2"/>
    </font>
    <font>
      <sz val="9"/>
      <name val="Khmer UI"/>
      <family val="2"/>
    </font>
    <font>
      <sz val="10"/>
      <name val="Khmer UI"/>
      <family val="2"/>
    </font>
    <font>
      <b/>
      <sz val="8"/>
      <name val="Khmer UI"/>
      <family val="2"/>
    </font>
    <font>
      <b/>
      <sz val="14"/>
      <name val="Khmer UI"/>
      <family val="2"/>
    </font>
    <font>
      <sz val="8"/>
      <name val="Khmer UI"/>
      <family val="2"/>
    </font>
    <font>
      <b/>
      <sz val="9"/>
      <name val="Khmer UI"/>
      <family val="2"/>
    </font>
    <font>
      <i/>
      <sz val="8"/>
      <name val="Khmer UI"/>
      <family val="2"/>
    </font>
    <font>
      <b/>
      <sz val="6"/>
      <name val="Khmer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4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3" borderId="0" xfId="0" applyFont="1" applyFill="1"/>
    <xf numFmtId="0" fontId="10" fillId="0" borderId="0" xfId="0" applyFont="1"/>
    <xf numFmtId="0" fontId="9" fillId="0" borderId="0" xfId="0" applyFont="1"/>
    <xf numFmtId="0" fontId="9" fillId="3" borderId="0" xfId="0" applyFont="1" applyFill="1" applyAlignment="1">
      <alignment horizontal="right"/>
    </xf>
    <xf numFmtId="49" fontId="9" fillId="3" borderId="4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4" xfId="0" applyFont="1" applyBorder="1"/>
    <xf numFmtId="0" fontId="9" fillId="3" borderId="0" xfId="0" applyFont="1" applyFill="1" applyAlignment="1">
      <alignment horizontal="center"/>
    </xf>
    <xf numFmtId="0" fontId="9" fillId="0" borderId="6" xfId="0" applyFont="1" applyBorder="1"/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5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7" fillId="4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44" fontId="7" fillId="0" borderId="1" xfId="0" applyNumberFormat="1" applyFont="1" applyBorder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4" fontId="9" fillId="4" borderId="2" xfId="0" applyNumberFormat="1" applyFont="1" applyFill="1" applyBorder="1"/>
    <xf numFmtId="0" fontId="9" fillId="4" borderId="0" xfId="0" applyFont="1" applyFill="1"/>
    <xf numFmtId="0" fontId="9" fillId="4" borderId="2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4" borderId="1" xfId="0" applyFont="1" applyFill="1" applyBorder="1" applyAlignment="1">
      <alignment horizontal="center"/>
    </xf>
    <xf numFmtId="0" fontId="11" fillId="0" borderId="0" xfId="0" applyFont="1"/>
    <xf numFmtId="44" fontId="9" fillId="4" borderId="0" xfId="0" applyNumberFormat="1" applyFont="1" applyFill="1"/>
    <xf numFmtId="0" fontId="9" fillId="4" borderId="0" xfId="0" applyFont="1" applyFill="1" applyAlignment="1">
      <alignment horizontal="center"/>
    </xf>
    <xf numFmtId="43" fontId="9" fillId="2" borderId="0" xfId="0" applyNumberFormat="1" applyFont="1" applyFill="1" applyAlignment="1">
      <alignment horizontal="center" wrapText="1"/>
    </xf>
    <xf numFmtId="44" fontId="9" fillId="4" borderId="0" xfId="0" applyNumberFormat="1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9" fillId="4" borderId="1" xfId="0" applyNumberFormat="1" applyFont="1" applyFill="1" applyBorder="1"/>
    <xf numFmtId="0" fontId="9" fillId="0" borderId="2" xfId="0" applyFont="1" applyBorder="1"/>
    <xf numFmtId="0" fontId="9" fillId="0" borderId="3" xfId="0" applyFont="1" applyBorder="1"/>
    <xf numFmtId="44" fontId="7" fillId="0" borderId="0" xfId="0" applyNumberFormat="1" applyFont="1"/>
    <xf numFmtId="0" fontId="9" fillId="4" borderId="2" xfId="0" applyFont="1" applyFill="1" applyBorder="1"/>
    <xf numFmtId="0" fontId="9" fillId="4" borderId="1" xfId="0" applyFont="1" applyFill="1" applyBorder="1"/>
    <xf numFmtId="0" fontId="10" fillId="0" borderId="1" xfId="0" applyFont="1" applyBorder="1"/>
    <xf numFmtId="0" fontId="6" fillId="0" borderId="1" xfId="0" applyFont="1" applyBorder="1"/>
    <xf numFmtId="44" fontId="7" fillId="0" borderId="5" xfId="0" applyNumberFormat="1" applyFont="1" applyBorder="1" applyAlignment="1">
      <alignment horizontal="center" wrapText="1"/>
    </xf>
    <xf numFmtId="0" fontId="9" fillId="4" borderId="0" xfId="0" applyFont="1" applyFill="1" applyAlignment="1">
      <alignment horizontal="center" vertical="center"/>
    </xf>
    <xf numFmtId="9" fontId="9" fillId="4" borderId="1" xfId="0" applyNumberFormat="1" applyFont="1" applyFill="1" applyBorder="1" applyAlignment="1">
      <alignment horizontal="center"/>
    </xf>
    <xf numFmtId="9" fontId="9" fillId="4" borderId="0" xfId="0" applyNumberFormat="1" applyFont="1" applyFill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4" borderId="4" xfId="0" applyFont="1" applyFill="1" applyBorder="1"/>
    <xf numFmtId="0" fontId="9" fillId="4" borderId="4" xfId="0" applyFont="1" applyFill="1" applyBorder="1" applyAlignment="1">
      <alignment horizontal="center"/>
    </xf>
    <xf numFmtId="44" fontId="9" fillId="4" borderId="5" xfId="0" applyNumberFormat="1" applyFont="1" applyFill="1" applyBorder="1"/>
    <xf numFmtId="0" fontId="9" fillId="4" borderId="0" xfId="0" applyFont="1" applyFill="1" applyAlignment="1">
      <alignment horizontal="right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9" fillId="3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zoomScaleNormal="100" workbookViewId="0">
      <selection activeCell="I13" sqref="I13"/>
    </sheetView>
  </sheetViews>
  <sheetFormatPr defaultColWidth="8.7109375" defaultRowHeight="12.75" x14ac:dyDescent="0.2"/>
  <cols>
    <col min="1" max="1" width="9.7109375" style="2" bestFit="1" customWidth="1"/>
    <col min="2" max="2" width="1.7109375" style="2" customWidth="1"/>
    <col min="3" max="3" width="6" style="2" bestFit="1" customWidth="1"/>
    <col min="4" max="4" width="1.7109375" style="2" customWidth="1"/>
    <col min="5" max="5" width="11.140625" style="2" customWidth="1"/>
    <col min="6" max="6" width="2.28515625" style="1" customWidth="1"/>
    <col min="7" max="7" width="20" customWidth="1"/>
    <col min="8" max="8" width="1.7109375" customWidth="1"/>
    <col min="9" max="9" width="40.5703125" customWidth="1"/>
    <col min="10" max="10" width="1.7109375" customWidth="1"/>
    <col min="11" max="11" width="9.140625" style="1" bestFit="1" customWidth="1"/>
    <col min="12" max="12" width="1.7109375" style="1" customWidth="1"/>
    <col min="13" max="13" width="7.7109375" style="1" bestFit="1" customWidth="1"/>
    <col min="14" max="14" width="1.7109375" style="1" customWidth="1"/>
    <col min="15" max="15" width="9.42578125" style="1" bestFit="1" customWidth="1"/>
  </cols>
  <sheetData>
    <row r="1" spans="1:15" ht="16.5" x14ac:dyDescent="0.35">
      <c r="A1" s="68" t="s">
        <v>36</v>
      </c>
      <c r="B1" s="68"/>
      <c r="C1" s="68"/>
      <c r="D1" s="68"/>
      <c r="E1" s="68"/>
      <c r="F1" s="4"/>
      <c r="G1" s="5"/>
      <c r="H1" s="5"/>
      <c r="I1" s="5"/>
      <c r="J1" s="5"/>
      <c r="K1" s="66" t="s">
        <v>1</v>
      </c>
      <c r="L1" s="66"/>
      <c r="M1" s="66"/>
      <c r="N1" s="66"/>
      <c r="O1" s="66"/>
    </row>
    <row r="2" spans="1:15" ht="44.25" x14ac:dyDescent="0.3">
      <c r="A2" s="6" t="s">
        <v>13</v>
      </c>
      <c r="B2" s="6"/>
      <c r="C2" s="6" t="s">
        <v>14</v>
      </c>
      <c r="D2" s="6"/>
      <c r="E2" s="6" t="s">
        <v>20</v>
      </c>
      <c r="F2" s="4"/>
      <c r="G2" s="69" t="s">
        <v>15</v>
      </c>
      <c r="H2" s="69"/>
      <c r="I2" s="69"/>
      <c r="J2" s="69"/>
      <c r="K2" s="7" t="s">
        <v>37</v>
      </c>
      <c r="L2" s="7"/>
      <c r="M2" s="7" t="s">
        <v>14</v>
      </c>
      <c r="N2" s="7"/>
      <c r="O2" s="7" t="s">
        <v>17</v>
      </c>
    </row>
    <row r="3" spans="1:15" ht="16.5" x14ac:dyDescent="0.35">
      <c r="A3" s="8"/>
      <c r="B3" s="8"/>
      <c r="C3" s="8"/>
      <c r="D3" s="8"/>
      <c r="E3" s="8"/>
      <c r="F3" s="4"/>
      <c r="G3" s="9" t="s">
        <v>43</v>
      </c>
      <c r="H3" s="4"/>
      <c r="I3" s="4"/>
      <c r="J3" s="5"/>
      <c r="K3" s="10"/>
      <c r="L3" s="10"/>
      <c r="M3" s="10"/>
      <c r="N3" s="10"/>
      <c r="O3" s="10"/>
    </row>
    <row r="4" spans="1:15" ht="14.25" x14ac:dyDescent="0.3">
      <c r="A4" s="67" t="s">
        <v>30</v>
      </c>
      <c r="B4" s="67"/>
      <c r="C4" s="67"/>
      <c r="D4" s="11"/>
      <c r="E4" s="12" t="s">
        <v>89</v>
      </c>
      <c r="F4" s="4"/>
      <c r="G4" s="13" t="s">
        <v>25</v>
      </c>
      <c r="H4" s="14"/>
      <c r="I4" s="14"/>
      <c r="J4" s="10"/>
      <c r="K4" s="10"/>
      <c r="L4" s="10"/>
      <c r="M4" s="13" t="s">
        <v>30</v>
      </c>
      <c r="N4" s="10"/>
      <c r="O4" s="14"/>
    </row>
    <row r="5" spans="1:15" ht="14.25" x14ac:dyDescent="0.3">
      <c r="A5" s="11"/>
      <c r="B5" s="11"/>
      <c r="C5" s="11"/>
      <c r="D5" s="11"/>
      <c r="E5" s="15"/>
      <c r="F5" s="4"/>
      <c r="G5" s="13" t="s">
        <v>26</v>
      </c>
      <c r="H5" s="16"/>
      <c r="I5" s="16"/>
      <c r="J5" s="10"/>
      <c r="K5" s="10"/>
      <c r="L5" s="10"/>
      <c r="M5" s="13"/>
      <c r="N5" s="10"/>
      <c r="O5" s="10"/>
    </row>
    <row r="6" spans="1:15" ht="14.25" x14ac:dyDescent="0.3">
      <c r="A6" s="11"/>
      <c r="B6" s="11"/>
      <c r="C6" s="11" t="s">
        <v>32</v>
      </c>
      <c r="D6" s="11"/>
      <c r="E6" s="17">
        <v>555</v>
      </c>
      <c r="F6" s="4"/>
      <c r="G6" s="13" t="s">
        <v>68</v>
      </c>
      <c r="H6" s="16"/>
      <c r="I6" s="16"/>
      <c r="J6" s="10"/>
      <c r="K6" s="10"/>
      <c r="L6" s="10"/>
      <c r="M6" s="13" t="s">
        <v>32</v>
      </c>
      <c r="N6" s="10"/>
      <c r="O6" s="14"/>
    </row>
    <row r="7" spans="1:15" ht="14.25" x14ac:dyDescent="0.3">
      <c r="A7" s="11"/>
      <c r="B7" s="11"/>
      <c r="C7" s="11"/>
      <c r="D7" s="11"/>
      <c r="E7" s="15"/>
      <c r="F7" s="4"/>
      <c r="G7" s="13" t="s">
        <v>2</v>
      </c>
      <c r="H7" s="14"/>
      <c r="I7" s="14"/>
      <c r="J7" s="10"/>
      <c r="K7" s="10"/>
      <c r="L7" s="10"/>
      <c r="M7" s="13"/>
      <c r="N7" s="10"/>
      <c r="O7" s="10"/>
    </row>
    <row r="8" spans="1:15" ht="14.25" x14ac:dyDescent="0.3">
      <c r="A8" s="11"/>
      <c r="B8" s="11"/>
      <c r="C8" s="11" t="s">
        <v>0</v>
      </c>
      <c r="D8" s="11"/>
      <c r="E8" s="17" t="s">
        <v>24</v>
      </c>
      <c r="F8" s="4"/>
      <c r="G8" s="13" t="s">
        <v>69</v>
      </c>
      <c r="H8" s="16"/>
      <c r="I8" s="16"/>
      <c r="J8" s="10"/>
      <c r="K8" s="10"/>
      <c r="L8" s="10"/>
      <c r="M8" s="13" t="s">
        <v>0</v>
      </c>
      <c r="N8" s="10"/>
      <c r="O8" s="14"/>
    </row>
    <row r="9" spans="1:15" ht="10.15" customHeight="1" x14ac:dyDescent="0.3">
      <c r="A9" s="11"/>
      <c r="B9" s="11"/>
      <c r="C9" s="11"/>
      <c r="D9" s="11"/>
      <c r="E9" s="15"/>
      <c r="F9" s="4"/>
      <c r="G9" s="13"/>
      <c r="H9" s="10"/>
      <c r="I9" s="10"/>
      <c r="J9" s="10"/>
      <c r="K9" s="10"/>
      <c r="L9" s="10"/>
      <c r="M9" s="10"/>
      <c r="N9" s="10"/>
      <c r="O9" s="10"/>
    </row>
    <row r="10" spans="1:15" ht="14.25" x14ac:dyDescent="0.3">
      <c r="A10" s="67" t="s">
        <v>31</v>
      </c>
      <c r="B10" s="67"/>
      <c r="C10" s="67"/>
      <c r="D10" s="11"/>
      <c r="E10" s="17">
        <v>25</v>
      </c>
      <c r="F10" s="4"/>
      <c r="G10" s="13"/>
      <c r="H10" s="10"/>
      <c r="I10" s="10"/>
      <c r="J10" s="10"/>
      <c r="K10" s="10"/>
      <c r="L10" s="10"/>
      <c r="M10" s="13" t="s">
        <v>31</v>
      </c>
      <c r="N10" s="10"/>
      <c r="O10" s="14"/>
    </row>
    <row r="11" spans="1:15" ht="10.15" customHeight="1" thickBot="1" x14ac:dyDescent="0.35">
      <c r="A11" s="18"/>
      <c r="B11" s="18"/>
      <c r="C11" s="18"/>
      <c r="D11" s="19"/>
      <c r="E11" s="20"/>
      <c r="F11" s="21"/>
      <c r="G11" s="22"/>
      <c r="H11" s="23"/>
      <c r="I11" s="23"/>
      <c r="J11" s="23"/>
      <c r="K11" s="23"/>
      <c r="L11" s="23"/>
      <c r="M11" s="23"/>
      <c r="N11" s="23"/>
      <c r="O11" s="23"/>
    </row>
    <row r="12" spans="1:15" ht="21" thickBot="1" x14ac:dyDescent="0.35">
      <c r="A12" s="24"/>
      <c r="B12" s="6"/>
      <c r="C12" s="24"/>
      <c r="D12" s="6"/>
      <c r="E12" s="24"/>
      <c r="F12" s="4"/>
      <c r="G12" s="64" t="s">
        <v>16</v>
      </c>
      <c r="H12" s="64"/>
      <c r="I12" s="64"/>
      <c r="J12" s="25"/>
      <c r="K12" s="26"/>
      <c r="L12" s="27"/>
      <c r="M12" s="28"/>
      <c r="N12" s="27"/>
      <c r="O12" s="26"/>
    </row>
    <row r="13" spans="1:15" ht="15" thickBot="1" x14ac:dyDescent="0.35">
      <c r="A13" s="29">
        <v>75</v>
      </c>
      <c r="B13" s="30"/>
      <c r="C13" s="31">
        <v>35</v>
      </c>
      <c r="D13" s="30"/>
      <c r="E13" s="29">
        <f>A13*C13</f>
        <v>2625</v>
      </c>
      <c r="F13" s="4"/>
      <c r="G13" s="32" t="s">
        <v>73</v>
      </c>
      <c r="H13" s="10"/>
      <c r="I13" s="33" t="s">
        <v>86</v>
      </c>
      <c r="J13" s="4"/>
      <c r="K13" s="26">
        <v>75</v>
      </c>
      <c r="L13" s="27"/>
      <c r="M13" s="28">
        <v>0</v>
      </c>
      <c r="N13" s="27"/>
      <c r="O13" s="26">
        <f>K13*M13</f>
        <v>0</v>
      </c>
    </row>
    <row r="14" spans="1:15" ht="15" thickBot="1" x14ac:dyDescent="0.35">
      <c r="A14" s="29">
        <v>60</v>
      </c>
      <c r="B14" s="30"/>
      <c r="C14" s="34">
        <v>35</v>
      </c>
      <c r="D14" s="30"/>
      <c r="E14" s="29">
        <f>A14*C14</f>
        <v>2100</v>
      </c>
      <c r="F14" s="4"/>
      <c r="G14" s="32" t="s">
        <v>78</v>
      </c>
      <c r="H14" s="10"/>
      <c r="I14" s="33" t="s">
        <v>92</v>
      </c>
      <c r="J14" s="4"/>
      <c r="K14" s="26">
        <v>33</v>
      </c>
      <c r="L14" s="27"/>
      <c r="M14" s="28">
        <v>0</v>
      </c>
      <c r="N14" s="27"/>
      <c r="O14" s="26">
        <f>K14*M14</f>
        <v>0</v>
      </c>
    </row>
    <row r="15" spans="1:15" ht="15" thickBot="1" x14ac:dyDescent="0.35">
      <c r="A15" s="29">
        <v>25</v>
      </c>
      <c r="B15" s="30"/>
      <c r="C15" s="34">
        <v>10</v>
      </c>
      <c r="D15" s="30"/>
      <c r="E15" s="29">
        <f>A15*C15</f>
        <v>250</v>
      </c>
      <c r="F15" s="4"/>
      <c r="G15" s="32" t="s">
        <v>94</v>
      </c>
      <c r="H15" s="10"/>
      <c r="I15" s="33" t="s">
        <v>93</v>
      </c>
      <c r="J15" s="4"/>
      <c r="K15" s="26">
        <v>25</v>
      </c>
      <c r="L15" s="27"/>
      <c r="M15" s="28">
        <v>0</v>
      </c>
      <c r="N15" s="27"/>
      <c r="O15" s="26">
        <f>K15*M15</f>
        <v>0</v>
      </c>
    </row>
    <row r="16" spans="1:15" ht="15" thickBot="1" x14ac:dyDescent="0.35">
      <c r="A16" s="29">
        <v>45</v>
      </c>
      <c r="B16" s="30"/>
      <c r="C16" s="34">
        <v>10</v>
      </c>
      <c r="D16" s="30"/>
      <c r="E16" s="29">
        <f>A16*C16</f>
        <v>450</v>
      </c>
      <c r="F16" s="4"/>
      <c r="G16" s="32" t="s">
        <v>74</v>
      </c>
      <c r="H16" s="10"/>
      <c r="I16" s="33" t="s">
        <v>87</v>
      </c>
      <c r="J16" s="4"/>
      <c r="K16" s="26">
        <v>45</v>
      </c>
      <c r="L16" s="27"/>
      <c r="M16" s="28">
        <v>0</v>
      </c>
      <c r="N16" s="27"/>
      <c r="O16" s="26">
        <f>K16*M16</f>
        <v>0</v>
      </c>
    </row>
    <row r="17" spans="1:15" ht="15" thickBot="1" x14ac:dyDescent="0.35">
      <c r="A17" s="29">
        <v>12</v>
      </c>
      <c r="B17" s="30"/>
      <c r="C17" s="34">
        <v>10</v>
      </c>
      <c r="D17" s="30"/>
      <c r="E17" s="29">
        <f>A17*C17</f>
        <v>120</v>
      </c>
      <c r="F17" s="4"/>
      <c r="G17" s="32" t="s">
        <v>90</v>
      </c>
      <c r="H17" s="10"/>
      <c r="I17" s="33" t="s">
        <v>91</v>
      </c>
      <c r="J17" s="4"/>
      <c r="K17" s="26">
        <v>21</v>
      </c>
      <c r="L17" s="27"/>
      <c r="M17" s="28">
        <v>0</v>
      </c>
      <c r="N17" s="27"/>
      <c r="O17" s="26">
        <f>K17*M17</f>
        <v>0</v>
      </c>
    </row>
    <row r="18" spans="1:15" ht="15" thickBot="1" x14ac:dyDescent="0.35">
      <c r="A18" s="29">
        <v>15</v>
      </c>
      <c r="B18" s="30"/>
      <c r="C18" s="34">
        <v>25</v>
      </c>
      <c r="D18" s="30"/>
      <c r="E18" s="29">
        <f t="shared" ref="E18:E42" si="0">A18*C18</f>
        <v>375</v>
      </c>
      <c r="F18" s="4"/>
      <c r="G18" s="35" t="s">
        <v>10</v>
      </c>
      <c r="H18" s="10"/>
      <c r="I18" s="10" t="s">
        <v>84</v>
      </c>
      <c r="J18" s="4"/>
      <c r="K18" s="26">
        <v>15</v>
      </c>
      <c r="L18" s="27"/>
      <c r="M18" s="28">
        <v>0</v>
      </c>
      <c r="N18" s="27"/>
      <c r="O18" s="26">
        <f t="shared" ref="O18:O35" si="1">K18*M18</f>
        <v>0</v>
      </c>
    </row>
    <row r="19" spans="1:15" ht="15" thickBot="1" x14ac:dyDescent="0.35">
      <c r="A19" s="29">
        <v>100</v>
      </c>
      <c r="B19" s="30"/>
      <c r="C19" s="34">
        <v>1</v>
      </c>
      <c r="D19" s="30"/>
      <c r="E19" s="29">
        <f t="shared" si="0"/>
        <v>100</v>
      </c>
      <c r="F19" s="4"/>
      <c r="G19" s="10" t="s">
        <v>46</v>
      </c>
      <c r="H19" s="10"/>
      <c r="I19" s="10" t="s">
        <v>85</v>
      </c>
      <c r="J19" s="4"/>
      <c r="K19" s="26"/>
      <c r="L19" s="27"/>
      <c r="M19" s="28"/>
      <c r="N19" s="27"/>
      <c r="O19" s="26">
        <v>100</v>
      </c>
    </row>
    <row r="20" spans="1:15" ht="15" thickBot="1" x14ac:dyDescent="0.35">
      <c r="A20" s="29">
        <v>25</v>
      </c>
      <c r="B20" s="30"/>
      <c r="C20" s="31">
        <v>25</v>
      </c>
      <c r="D20" s="30"/>
      <c r="E20" s="29">
        <f t="shared" si="0"/>
        <v>625</v>
      </c>
      <c r="F20" s="4"/>
      <c r="G20" s="10" t="s">
        <v>8</v>
      </c>
      <c r="H20" s="10"/>
      <c r="I20" s="65" t="s">
        <v>88</v>
      </c>
      <c r="J20" s="4"/>
      <c r="K20" s="27">
        <v>25</v>
      </c>
      <c r="L20" s="27"/>
      <c r="M20" s="7">
        <v>0</v>
      </c>
      <c r="N20" s="27"/>
      <c r="O20" s="27">
        <f t="shared" si="1"/>
        <v>0</v>
      </c>
    </row>
    <row r="21" spans="1:15" ht="12.6" customHeight="1" x14ac:dyDescent="0.3">
      <c r="A21" s="36"/>
      <c r="B21" s="30"/>
      <c r="C21" s="37"/>
      <c r="D21" s="30"/>
      <c r="E21" s="36"/>
      <c r="F21" s="4"/>
      <c r="G21" s="10"/>
      <c r="H21" s="10"/>
      <c r="I21" s="65"/>
      <c r="J21" s="4"/>
      <c r="K21" s="38"/>
      <c r="L21" s="27"/>
      <c r="M21" s="7"/>
      <c r="N21" s="27"/>
      <c r="O21" s="27"/>
    </row>
    <row r="22" spans="1:15" ht="14.25" x14ac:dyDescent="0.3">
      <c r="A22" s="39" t="s">
        <v>81</v>
      </c>
      <c r="B22" s="40"/>
      <c r="C22" s="40"/>
      <c r="D22" s="40"/>
      <c r="E22" s="39"/>
      <c r="F22" s="41"/>
      <c r="G22" s="10" t="s">
        <v>47</v>
      </c>
      <c r="H22" s="10"/>
      <c r="I22" s="10" t="s">
        <v>80</v>
      </c>
      <c r="J22" s="4"/>
      <c r="K22" s="27"/>
      <c r="L22" s="27"/>
      <c r="M22" s="7"/>
      <c r="N22" s="27"/>
      <c r="O22" s="27"/>
    </row>
    <row r="23" spans="1:15" ht="15" thickBot="1" x14ac:dyDescent="0.35">
      <c r="A23" s="42">
        <v>15</v>
      </c>
      <c r="B23" s="30"/>
      <c r="C23" s="34">
        <v>25</v>
      </c>
      <c r="D23" s="30"/>
      <c r="E23" s="42">
        <f t="shared" si="0"/>
        <v>375</v>
      </c>
      <c r="F23" s="4"/>
      <c r="G23" s="10" t="s">
        <v>48</v>
      </c>
      <c r="H23" s="10"/>
      <c r="I23" s="23"/>
      <c r="J23" s="4"/>
      <c r="K23" s="26"/>
      <c r="L23" s="27"/>
      <c r="M23" s="28"/>
      <c r="N23" s="27"/>
      <c r="O23" s="26">
        <f t="shared" si="1"/>
        <v>0</v>
      </c>
    </row>
    <row r="24" spans="1:15" ht="15" thickBot="1" x14ac:dyDescent="0.35">
      <c r="A24" s="29">
        <v>15</v>
      </c>
      <c r="B24" s="30"/>
      <c r="C24" s="34">
        <v>25</v>
      </c>
      <c r="D24" s="30"/>
      <c r="E24" s="29">
        <f t="shared" si="0"/>
        <v>375</v>
      </c>
      <c r="F24" s="4"/>
      <c r="G24" s="10" t="s">
        <v>49</v>
      </c>
      <c r="H24" s="10"/>
      <c r="I24" s="43"/>
      <c r="J24" s="4"/>
      <c r="K24" s="26"/>
      <c r="L24" s="27"/>
      <c r="M24" s="28"/>
      <c r="N24" s="27"/>
      <c r="O24" s="26">
        <f t="shared" si="1"/>
        <v>0</v>
      </c>
    </row>
    <row r="25" spans="1:15" ht="15" thickBot="1" x14ac:dyDescent="0.35">
      <c r="A25" s="29">
        <v>15</v>
      </c>
      <c r="B25" s="30"/>
      <c r="C25" s="34">
        <v>25</v>
      </c>
      <c r="D25" s="30"/>
      <c r="E25" s="29">
        <f t="shared" si="0"/>
        <v>375</v>
      </c>
      <c r="F25" s="4"/>
      <c r="G25" s="10" t="s">
        <v>50</v>
      </c>
      <c r="H25" s="10"/>
      <c r="I25" s="43"/>
      <c r="J25" s="4"/>
      <c r="K25" s="26"/>
      <c r="L25" s="27"/>
      <c r="M25" s="28"/>
      <c r="N25" s="27"/>
      <c r="O25" s="26">
        <f t="shared" si="1"/>
        <v>0</v>
      </c>
    </row>
    <row r="26" spans="1:15" ht="15" thickBot="1" x14ac:dyDescent="0.35">
      <c r="A26" s="29">
        <v>15</v>
      </c>
      <c r="B26" s="30"/>
      <c r="C26" s="34">
        <v>25</v>
      </c>
      <c r="D26" s="30"/>
      <c r="E26" s="42">
        <f t="shared" si="0"/>
        <v>375</v>
      </c>
      <c r="F26" s="4"/>
      <c r="G26" s="10" t="s">
        <v>51</v>
      </c>
      <c r="H26" s="10"/>
      <c r="I26" s="43"/>
      <c r="J26" s="4"/>
      <c r="K26" s="26"/>
      <c r="L26" s="27"/>
      <c r="M26" s="28"/>
      <c r="N26" s="27"/>
      <c r="O26" s="26">
        <f t="shared" si="1"/>
        <v>0</v>
      </c>
    </row>
    <row r="27" spans="1:15" ht="15" thickBot="1" x14ac:dyDescent="0.35">
      <c r="A27" s="29">
        <v>15</v>
      </c>
      <c r="B27" s="30"/>
      <c r="C27" s="34">
        <v>25</v>
      </c>
      <c r="D27" s="30"/>
      <c r="E27" s="29">
        <f t="shared" si="0"/>
        <v>375</v>
      </c>
      <c r="F27" s="4"/>
      <c r="G27" s="10" t="s">
        <v>52</v>
      </c>
      <c r="H27" s="10"/>
      <c r="I27" s="43"/>
      <c r="J27" s="4"/>
      <c r="K27" s="26"/>
      <c r="L27" s="27"/>
      <c r="M27" s="28"/>
      <c r="N27" s="27"/>
      <c r="O27" s="26">
        <f t="shared" si="1"/>
        <v>0</v>
      </c>
    </row>
    <row r="28" spans="1:15" ht="15" thickBot="1" x14ac:dyDescent="0.35">
      <c r="A28" s="29">
        <v>15</v>
      </c>
      <c r="B28" s="30"/>
      <c r="C28" s="34">
        <v>25</v>
      </c>
      <c r="D28" s="30"/>
      <c r="E28" s="29">
        <f t="shared" si="0"/>
        <v>375</v>
      </c>
      <c r="F28" s="4"/>
      <c r="G28" s="10" t="s">
        <v>53</v>
      </c>
      <c r="H28" s="10"/>
      <c r="I28" s="43"/>
      <c r="J28" s="4"/>
      <c r="K28" s="26"/>
      <c r="L28" s="27"/>
      <c r="M28" s="28"/>
      <c r="N28" s="27"/>
      <c r="O28" s="26">
        <f t="shared" si="1"/>
        <v>0</v>
      </c>
    </row>
    <row r="29" spans="1:15" ht="20.25" customHeight="1" thickBot="1" x14ac:dyDescent="0.35">
      <c r="A29" s="29">
        <v>0</v>
      </c>
      <c r="B29" s="30"/>
      <c r="C29" s="34">
        <v>25</v>
      </c>
      <c r="D29" s="30"/>
      <c r="E29" s="29">
        <f t="shared" si="0"/>
        <v>0</v>
      </c>
      <c r="F29" s="4"/>
      <c r="G29" s="10" t="s">
        <v>54</v>
      </c>
      <c r="H29" s="10"/>
      <c r="I29" s="44" t="s">
        <v>9</v>
      </c>
      <c r="J29" s="4"/>
      <c r="K29" s="26"/>
      <c r="L29" s="27"/>
      <c r="M29" s="28"/>
      <c r="N29" s="27"/>
      <c r="O29" s="26">
        <f t="shared" si="1"/>
        <v>0</v>
      </c>
    </row>
    <row r="30" spans="1:15" ht="15" thickBot="1" x14ac:dyDescent="0.35">
      <c r="A30" s="29">
        <v>15</v>
      </c>
      <c r="B30" s="30"/>
      <c r="C30" s="31">
        <v>25</v>
      </c>
      <c r="D30" s="30"/>
      <c r="E30" s="29">
        <f t="shared" si="0"/>
        <v>375</v>
      </c>
      <c r="F30" s="4"/>
      <c r="G30" s="10"/>
      <c r="H30" s="10"/>
      <c r="I30" s="10" t="s">
        <v>18</v>
      </c>
      <c r="J30" s="4"/>
      <c r="K30" s="26"/>
      <c r="L30" s="27"/>
      <c r="M30" s="28"/>
      <c r="N30" s="27"/>
      <c r="O30" s="26">
        <f t="shared" si="1"/>
        <v>0</v>
      </c>
    </row>
    <row r="31" spans="1:15" ht="15" thickBot="1" x14ac:dyDescent="0.35">
      <c r="A31" s="29">
        <v>15</v>
      </c>
      <c r="B31" s="30"/>
      <c r="C31" s="34">
        <v>25</v>
      </c>
      <c r="D31" s="30"/>
      <c r="E31" s="42">
        <f t="shared" si="0"/>
        <v>375</v>
      </c>
      <c r="F31" s="4"/>
      <c r="G31" s="10" t="s">
        <v>55</v>
      </c>
      <c r="H31" s="10"/>
      <c r="I31" s="10" t="s">
        <v>34</v>
      </c>
      <c r="J31" s="4"/>
      <c r="K31" s="26"/>
      <c r="L31" s="27"/>
      <c r="M31" s="28"/>
      <c r="N31" s="27"/>
      <c r="O31" s="26">
        <f t="shared" si="1"/>
        <v>0</v>
      </c>
    </row>
    <row r="32" spans="1:15" ht="15" thickBot="1" x14ac:dyDescent="0.35">
      <c r="A32" s="29">
        <v>10</v>
      </c>
      <c r="B32" s="30"/>
      <c r="C32" s="31">
        <v>10</v>
      </c>
      <c r="D32" s="30"/>
      <c r="E32" s="29">
        <f t="shared" si="0"/>
        <v>100</v>
      </c>
      <c r="F32" s="4"/>
      <c r="G32" s="10" t="s">
        <v>75</v>
      </c>
      <c r="H32" s="10"/>
      <c r="I32" s="10" t="s">
        <v>3</v>
      </c>
      <c r="J32" s="4"/>
      <c r="K32" s="26"/>
      <c r="L32" s="27"/>
      <c r="M32" s="28"/>
      <c r="N32" s="27"/>
      <c r="O32" s="26">
        <f t="shared" si="1"/>
        <v>0</v>
      </c>
    </row>
    <row r="33" spans="1:15" ht="15" thickBot="1" x14ac:dyDescent="0.35">
      <c r="A33" s="29">
        <v>180</v>
      </c>
      <c r="B33" s="30"/>
      <c r="C33" s="34">
        <v>1</v>
      </c>
      <c r="D33" s="30"/>
      <c r="E33" s="29">
        <f t="shared" si="0"/>
        <v>180</v>
      </c>
      <c r="F33" s="4"/>
      <c r="G33" s="10" t="s">
        <v>76</v>
      </c>
      <c r="H33" s="10"/>
      <c r="I33" s="10" t="s">
        <v>77</v>
      </c>
      <c r="J33" s="4"/>
      <c r="K33" s="26">
        <v>18</v>
      </c>
      <c r="L33" s="27"/>
      <c r="M33" s="28"/>
      <c r="N33" s="27"/>
      <c r="O33" s="26">
        <f t="shared" si="1"/>
        <v>0</v>
      </c>
    </row>
    <row r="34" spans="1:15" ht="25.9" customHeight="1" thickBot="1" x14ac:dyDescent="0.35">
      <c r="A34" s="29">
        <v>25</v>
      </c>
      <c r="B34" s="30"/>
      <c r="C34" s="31">
        <v>5</v>
      </c>
      <c r="D34" s="30"/>
      <c r="E34" s="29">
        <f t="shared" si="0"/>
        <v>125</v>
      </c>
      <c r="F34" s="4"/>
      <c r="G34" s="32" t="s">
        <v>82</v>
      </c>
      <c r="H34" s="10"/>
      <c r="I34" s="10" t="s">
        <v>19</v>
      </c>
      <c r="J34" s="4"/>
      <c r="K34" s="26"/>
      <c r="L34" s="27"/>
      <c r="M34" s="28"/>
      <c r="N34" s="27"/>
      <c r="O34" s="26">
        <f t="shared" si="1"/>
        <v>0</v>
      </c>
    </row>
    <row r="35" spans="1:15" ht="15" thickBot="1" x14ac:dyDescent="0.35">
      <c r="A35" s="29">
        <v>20</v>
      </c>
      <c r="B35" s="30"/>
      <c r="C35" s="34">
        <v>2</v>
      </c>
      <c r="D35" s="30"/>
      <c r="E35" s="29">
        <f t="shared" si="0"/>
        <v>40</v>
      </c>
      <c r="F35" s="4"/>
      <c r="G35" s="10" t="s">
        <v>56</v>
      </c>
      <c r="H35" s="10"/>
      <c r="I35" s="10" t="s">
        <v>27</v>
      </c>
      <c r="J35" s="4"/>
      <c r="K35" s="26"/>
      <c r="L35" s="27"/>
      <c r="M35" s="28"/>
      <c r="N35" s="27"/>
      <c r="O35" s="26">
        <f t="shared" si="1"/>
        <v>0</v>
      </c>
    </row>
    <row r="36" spans="1:15" ht="15" thickBot="1" x14ac:dyDescent="0.35">
      <c r="A36" s="29">
        <v>110</v>
      </c>
      <c r="B36" s="30"/>
      <c r="C36" s="31">
        <v>2</v>
      </c>
      <c r="D36" s="30"/>
      <c r="E36" s="29">
        <f>A36*C36</f>
        <v>220</v>
      </c>
      <c r="F36" s="4"/>
      <c r="G36" s="10" t="s">
        <v>57</v>
      </c>
      <c r="H36" s="10"/>
      <c r="I36" s="10"/>
      <c r="J36" s="4"/>
      <c r="K36" s="26"/>
      <c r="L36" s="27"/>
      <c r="M36" s="28"/>
      <c r="N36" s="27"/>
      <c r="O36" s="26">
        <f>K36*M36</f>
        <v>0</v>
      </c>
    </row>
    <row r="37" spans="1:15" ht="15" thickBot="1" x14ac:dyDescent="0.35">
      <c r="A37" s="29">
        <v>50</v>
      </c>
      <c r="B37" s="30"/>
      <c r="C37" s="31">
        <v>1</v>
      </c>
      <c r="D37" s="30"/>
      <c r="E37" s="29">
        <f t="shared" si="0"/>
        <v>50</v>
      </c>
      <c r="F37" s="4"/>
      <c r="G37" s="10" t="s">
        <v>58</v>
      </c>
      <c r="H37" s="10"/>
      <c r="I37" s="10" t="s">
        <v>28</v>
      </c>
      <c r="J37" s="4"/>
      <c r="K37" s="26"/>
      <c r="L37" s="27"/>
      <c r="M37" s="28"/>
      <c r="N37" s="27"/>
      <c r="O37" s="26">
        <f>K37*M37</f>
        <v>0</v>
      </c>
    </row>
    <row r="38" spans="1:15" ht="17.25" thickBot="1" x14ac:dyDescent="0.4">
      <c r="A38" s="36"/>
      <c r="B38" s="30"/>
      <c r="C38" s="37"/>
      <c r="D38" s="30"/>
      <c r="E38" s="29">
        <f>SUM(E13:E37)</f>
        <v>10360</v>
      </c>
      <c r="F38" s="4"/>
      <c r="G38" s="9" t="s">
        <v>35</v>
      </c>
      <c r="H38" s="5"/>
      <c r="I38" s="5"/>
      <c r="J38" s="5"/>
      <c r="K38" s="10"/>
      <c r="L38" s="10"/>
      <c r="M38" s="10"/>
      <c r="N38" s="10"/>
      <c r="O38" s="45">
        <f>SUM(O13:O37)</f>
        <v>100</v>
      </c>
    </row>
    <row r="39" spans="1:15" ht="14.25" customHeight="1" x14ac:dyDescent="0.35">
      <c r="A39" s="36"/>
      <c r="B39" s="30"/>
      <c r="C39" s="37"/>
      <c r="D39" s="30"/>
      <c r="E39" s="36"/>
      <c r="F39" s="4"/>
      <c r="G39" s="9" t="s">
        <v>38</v>
      </c>
      <c r="H39" s="5"/>
      <c r="I39" s="5"/>
      <c r="J39" s="5"/>
      <c r="K39" s="10"/>
      <c r="L39" s="10"/>
      <c r="M39" s="10"/>
      <c r="N39" s="10"/>
      <c r="O39" s="10"/>
    </row>
    <row r="40" spans="1:15" ht="17.25" thickBot="1" x14ac:dyDescent="0.4">
      <c r="A40" s="42">
        <v>40</v>
      </c>
      <c r="B40" s="30"/>
      <c r="C40" s="34">
        <v>25</v>
      </c>
      <c r="D40" s="30"/>
      <c r="E40" s="42">
        <f t="shared" si="0"/>
        <v>1000</v>
      </c>
      <c r="F40" s="4"/>
      <c r="G40" s="10" t="s">
        <v>59</v>
      </c>
      <c r="H40" s="10"/>
      <c r="I40" s="10"/>
      <c r="J40" s="5"/>
      <c r="K40" s="26"/>
      <c r="L40" s="27"/>
      <c r="M40" s="28"/>
      <c r="N40" s="27"/>
      <c r="O40" s="26">
        <f t="shared" ref="O40:O46" si="2">K40*M40</f>
        <v>0</v>
      </c>
    </row>
    <row r="41" spans="1:15" ht="17.25" thickBot="1" x14ac:dyDescent="0.4">
      <c r="A41" s="29">
        <v>500</v>
      </c>
      <c r="B41" s="30"/>
      <c r="C41" s="31">
        <v>1</v>
      </c>
      <c r="D41" s="30"/>
      <c r="E41" s="29">
        <f t="shared" si="0"/>
        <v>500</v>
      </c>
      <c r="F41" s="4"/>
      <c r="G41" s="10" t="s">
        <v>60</v>
      </c>
      <c r="H41" s="10"/>
      <c r="I41" s="10"/>
      <c r="J41" s="5"/>
      <c r="K41" s="26"/>
      <c r="L41" s="27"/>
      <c r="M41" s="28"/>
      <c r="N41" s="27"/>
      <c r="O41" s="26">
        <f t="shared" si="2"/>
        <v>0</v>
      </c>
    </row>
    <row r="42" spans="1:15" ht="17.25" thickBot="1" x14ac:dyDescent="0.4">
      <c r="A42" s="46"/>
      <c r="B42" s="30"/>
      <c r="C42" s="46"/>
      <c r="D42" s="30"/>
      <c r="E42" s="29">
        <f t="shared" si="0"/>
        <v>0</v>
      </c>
      <c r="F42" s="4"/>
      <c r="G42" s="10" t="s">
        <v>61</v>
      </c>
      <c r="H42" s="10"/>
      <c r="I42" s="10"/>
      <c r="J42" s="5"/>
      <c r="K42" s="26"/>
      <c r="L42" s="27"/>
      <c r="M42" s="28"/>
      <c r="N42" s="27"/>
      <c r="O42" s="26">
        <f t="shared" si="2"/>
        <v>0</v>
      </c>
    </row>
    <row r="43" spans="1:15" ht="17.25" thickBot="1" x14ac:dyDescent="0.4">
      <c r="A43" s="30"/>
      <c r="B43" s="30"/>
      <c r="C43" s="30"/>
      <c r="D43" s="30"/>
      <c r="E43" s="29">
        <f>SUM(E40:E42)</f>
        <v>1500</v>
      </c>
      <c r="F43" s="4"/>
      <c r="G43" s="9" t="s">
        <v>39</v>
      </c>
      <c r="H43" s="4"/>
      <c r="I43" s="4"/>
      <c r="J43" s="5"/>
      <c r="K43" s="26"/>
      <c r="L43" s="27"/>
      <c r="M43" s="28"/>
      <c r="N43" s="27"/>
      <c r="O43" s="26">
        <f t="shared" si="2"/>
        <v>0</v>
      </c>
    </row>
    <row r="44" spans="1:15" ht="17.25" thickBot="1" x14ac:dyDescent="0.4">
      <c r="A44" s="47"/>
      <c r="B44" s="47"/>
      <c r="C44" s="47"/>
      <c r="D44" s="47"/>
      <c r="E44" s="29">
        <f>E38-E43</f>
        <v>8860</v>
      </c>
      <c r="F44" s="21"/>
      <c r="G44" s="48" t="s">
        <v>40</v>
      </c>
      <c r="H44" s="21"/>
      <c r="I44" s="21"/>
      <c r="J44" s="49"/>
      <c r="K44" s="26"/>
      <c r="L44" s="26"/>
      <c r="M44" s="28"/>
      <c r="N44" s="26"/>
      <c r="O44" s="50">
        <f t="shared" si="2"/>
        <v>0</v>
      </c>
    </row>
    <row r="45" spans="1:15" ht="16.5" x14ac:dyDescent="0.35">
      <c r="A45" s="30"/>
      <c r="B45" s="30"/>
      <c r="C45" s="30"/>
      <c r="D45" s="30"/>
      <c r="E45" s="30"/>
      <c r="F45" s="4"/>
      <c r="G45" s="4"/>
      <c r="H45" s="4"/>
      <c r="I45" s="4"/>
      <c r="J45" s="5"/>
      <c r="K45" s="27"/>
      <c r="L45" s="27"/>
      <c r="M45" s="7"/>
      <c r="N45" s="27"/>
      <c r="O45" s="27"/>
    </row>
    <row r="46" spans="1:15" ht="17.25" thickBot="1" x14ac:dyDescent="0.4">
      <c r="A46" s="42">
        <v>12857</v>
      </c>
      <c r="B46" s="51" t="s">
        <v>5</v>
      </c>
      <c r="C46" s="52">
        <v>0.25</v>
      </c>
      <c r="D46" s="51" t="s">
        <v>7</v>
      </c>
      <c r="E46" s="42">
        <f>A46*C46</f>
        <v>3214.25</v>
      </c>
      <c r="F46" s="4"/>
      <c r="G46" s="9" t="s">
        <v>41</v>
      </c>
      <c r="H46" s="4"/>
      <c r="I46" s="4"/>
      <c r="J46" s="5"/>
      <c r="K46" s="26"/>
      <c r="L46" s="7" t="s">
        <v>23</v>
      </c>
      <c r="M46" s="28"/>
      <c r="N46" s="27"/>
      <c r="O46" s="26">
        <f t="shared" si="2"/>
        <v>0</v>
      </c>
    </row>
    <row r="47" spans="1:15" ht="17.25" thickBot="1" x14ac:dyDescent="0.4">
      <c r="A47" s="30"/>
      <c r="B47" s="30"/>
      <c r="C47" s="53"/>
      <c r="D47" s="51"/>
      <c r="E47" s="30"/>
      <c r="F47" s="4"/>
      <c r="G47" s="33" t="s">
        <v>21</v>
      </c>
      <c r="H47" s="4"/>
      <c r="I47" s="4"/>
      <c r="J47" s="5"/>
      <c r="K47" s="54" t="s">
        <v>6</v>
      </c>
      <c r="L47" s="55"/>
      <c r="M47" s="54" t="s">
        <v>4</v>
      </c>
      <c r="N47" s="55"/>
      <c r="O47" s="54" t="s">
        <v>62</v>
      </c>
    </row>
    <row r="48" spans="1:15" ht="17.25" thickBot="1" x14ac:dyDescent="0.4">
      <c r="A48" s="42">
        <v>12857</v>
      </c>
      <c r="B48" s="6" t="s">
        <v>23</v>
      </c>
      <c r="C48" s="34">
        <v>25</v>
      </c>
      <c r="D48" s="51" t="s">
        <v>7</v>
      </c>
      <c r="E48" s="42">
        <f>A48/C48</f>
        <v>514.28</v>
      </c>
      <c r="F48" s="4"/>
      <c r="G48" s="9" t="s">
        <v>42</v>
      </c>
      <c r="H48" s="4"/>
      <c r="I48" s="4"/>
      <c r="J48" s="5"/>
      <c r="K48" s="26"/>
      <c r="L48" s="7" t="s">
        <v>23</v>
      </c>
      <c r="M48" s="28"/>
      <c r="N48" s="27"/>
      <c r="O48" s="50">
        <f>K48*M48</f>
        <v>0</v>
      </c>
    </row>
    <row r="49" spans="1:15" ht="16.5" x14ac:dyDescent="0.35">
      <c r="A49" s="56" t="s">
        <v>22</v>
      </c>
      <c r="B49" s="56"/>
      <c r="C49" s="57" t="s">
        <v>65</v>
      </c>
      <c r="D49" s="58"/>
      <c r="E49" s="56" t="s">
        <v>11</v>
      </c>
      <c r="F49" s="4"/>
      <c r="G49" s="4"/>
      <c r="H49" s="4"/>
      <c r="I49" s="4"/>
      <c r="J49" s="5"/>
      <c r="K49" s="59" t="s">
        <v>64</v>
      </c>
      <c r="L49" s="59"/>
      <c r="M49" s="59" t="s">
        <v>29</v>
      </c>
      <c r="N49" s="59"/>
      <c r="O49" s="59" t="s">
        <v>63</v>
      </c>
    </row>
    <row r="50" spans="1:15" ht="10.15" customHeight="1" x14ac:dyDescent="0.35">
      <c r="A50" s="30"/>
      <c r="B50" s="30"/>
      <c r="C50" s="30"/>
      <c r="D50" s="51"/>
      <c r="E50" s="30"/>
      <c r="F50" s="4"/>
      <c r="G50" s="4"/>
      <c r="H50" s="4"/>
      <c r="I50" s="4"/>
      <c r="J50" s="5"/>
      <c r="K50" s="10"/>
      <c r="L50" s="10"/>
      <c r="M50" s="10"/>
      <c r="N50" s="10"/>
      <c r="O50" s="10"/>
    </row>
    <row r="51" spans="1:15" ht="16.5" x14ac:dyDescent="0.35">
      <c r="A51" s="60"/>
      <c r="B51" s="61" t="s">
        <v>12</v>
      </c>
      <c r="C51" s="60"/>
      <c r="D51" s="51"/>
      <c r="E51" s="30"/>
      <c r="F51" s="4"/>
      <c r="G51" s="4"/>
      <c r="H51" s="4"/>
      <c r="I51" s="4"/>
      <c r="J51" s="5"/>
      <c r="K51" s="10"/>
      <c r="L51" s="10"/>
      <c r="M51" s="10"/>
      <c r="N51" s="10"/>
      <c r="O51" s="10"/>
    </row>
    <row r="52" spans="1:15" ht="17.25" thickBot="1" x14ac:dyDescent="0.4">
      <c r="A52" s="42">
        <v>330</v>
      </c>
      <c r="B52" s="51" t="s">
        <v>5</v>
      </c>
      <c r="C52" s="34">
        <v>25</v>
      </c>
      <c r="D52" s="51" t="s">
        <v>7</v>
      </c>
      <c r="E52" s="42">
        <f>A52*C52</f>
        <v>8250</v>
      </c>
      <c r="F52" s="4"/>
      <c r="G52" s="10" t="s">
        <v>66</v>
      </c>
      <c r="H52" s="10"/>
      <c r="I52" s="10" t="s">
        <v>79</v>
      </c>
      <c r="J52" s="5"/>
      <c r="K52" s="10"/>
      <c r="L52" s="10"/>
      <c r="M52" s="10"/>
      <c r="N52" s="10"/>
      <c r="O52" s="26">
        <v>900</v>
      </c>
    </row>
    <row r="53" spans="1:15" ht="17.25" thickBot="1" x14ac:dyDescent="0.4">
      <c r="A53" s="47"/>
      <c r="B53" s="47"/>
      <c r="C53" s="47"/>
      <c r="D53" s="47"/>
      <c r="E53" s="62">
        <v>900</v>
      </c>
      <c r="F53" s="21"/>
      <c r="G53" s="23" t="s">
        <v>67</v>
      </c>
      <c r="H53" s="23"/>
      <c r="I53" s="23"/>
      <c r="J53" s="49"/>
      <c r="K53" s="23"/>
      <c r="L53" s="23"/>
      <c r="M53" s="23"/>
      <c r="N53" s="23"/>
      <c r="O53" s="22" t="s">
        <v>33</v>
      </c>
    </row>
    <row r="54" spans="1:15" ht="16.5" x14ac:dyDescent="0.35">
      <c r="A54" s="30"/>
      <c r="B54" s="30"/>
      <c r="C54" s="30"/>
      <c r="D54" s="63"/>
      <c r="E54" s="37"/>
      <c r="F54" s="4"/>
      <c r="G54" s="5"/>
      <c r="H54" s="5"/>
      <c r="I54" s="5"/>
      <c r="J54" s="5"/>
      <c r="K54" s="10"/>
      <c r="L54" s="10"/>
      <c r="M54" s="10"/>
      <c r="N54" s="10"/>
      <c r="O54" s="10"/>
    </row>
    <row r="55" spans="1:15" ht="16.5" x14ac:dyDescent="0.35">
      <c r="A55" s="30"/>
      <c r="B55" s="30"/>
      <c r="C55" s="30"/>
      <c r="D55" s="30"/>
      <c r="E55" s="30"/>
      <c r="F55" s="4"/>
      <c r="G55" s="9" t="s">
        <v>44</v>
      </c>
      <c r="H55" s="5"/>
      <c r="I55" s="5"/>
      <c r="J55" s="5"/>
      <c r="K55" s="10"/>
      <c r="L55" s="10"/>
      <c r="M55" s="10"/>
      <c r="N55" s="10"/>
      <c r="O55" s="10"/>
    </row>
    <row r="56" spans="1:15" ht="17.25" thickBot="1" x14ac:dyDescent="0.4">
      <c r="A56" s="42">
        <v>600</v>
      </c>
      <c r="B56" s="30"/>
      <c r="C56" s="34">
        <v>12</v>
      </c>
      <c r="D56" s="30"/>
      <c r="E56" s="42">
        <f>A56*C56</f>
        <v>7200</v>
      </c>
      <c r="F56" s="4"/>
      <c r="G56" s="10" t="s">
        <v>70</v>
      </c>
      <c r="H56" s="10"/>
      <c r="I56" s="10" t="s">
        <v>71</v>
      </c>
      <c r="J56" s="5"/>
      <c r="K56" s="26"/>
      <c r="L56" s="27"/>
      <c r="M56" s="28"/>
      <c r="N56" s="27"/>
      <c r="O56" s="26">
        <f>K56*M56</f>
        <v>0</v>
      </c>
    </row>
    <row r="57" spans="1:15" ht="16.5" x14ac:dyDescent="0.35">
      <c r="A57" s="30"/>
      <c r="B57" s="30"/>
      <c r="C57" s="30"/>
      <c r="D57" s="30"/>
      <c r="E57" s="30"/>
      <c r="F57" s="4"/>
      <c r="G57" s="10"/>
      <c r="H57" s="10"/>
      <c r="I57" s="10" t="s">
        <v>45</v>
      </c>
      <c r="J57" s="5"/>
      <c r="K57" s="10"/>
      <c r="L57" s="10"/>
      <c r="M57" s="10"/>
      <c r="N57" s="10"/>
      <c r="O57" s="10"/>
    </row>
    <row r="58" spans="1:15" ht="17.25" thickBot="1" x14ac:dyDescent="0.4">
      <c r="A58" s="47"/>
      <c r="B58" s="47"/>
      <c r="C58" s="47"/>
      <c r="D58" s="47"/>
      <c r="E58" s="47"/>
      <c r="F58" s="21"/>
      <c r="G58" s="49"/>
      <c r="H58" s="49"/>
      <c r="I58" s="49"/>
      <c r="J58" s="49"/>
      <c r="K58" s="23"/>
      <c r="L58" s="23"/>
      <c r="M58" s="23"/>
      <c r="N58" s="23"/>
      <c r="O58" s="23"/>
    </row>
    <row r="59" spans="1:15" ht="16.5" x14ac:dyDescent="0.35">
      <c r="A59" s="10"/>
      <c r="B59" s="10"/>
      <c r="C59" s="10"/>
      <c r="D59" s="10"/>
      <c r="E59" s="10"/>
      <c r="F59" s="4"/>
      <c r="G59" s="5"/>
      <c r="H59" s="5"/>
      <c r="I59" s="5"/>
      <c r="J59" s="5"/>
      <c r="K59" s="4"/>
      <c r="L59" s="4"/>
      <c r="M59" s="4"/>
      <c r="N59" s="4"/>
      <c r="O59" s="4"/>
    </row>
    <row r="60" spans="1:15" s="3" customFormat="1" ht="16.5" x14ac:dyDescent="0.35">
      <c r="A60" s="10" t="s">
        <v>72</v>
      </c>
      <c r="B60" s="10"/>
      <c r="C60" s="10"/>
      <c r="D60" s="10"/>
      <c r="E60" s="10"/>
      <c r="F60" s="4"/>
      <c r="G60" s="5"/>
      <c r="H60" s="5"/>
      <c r="I60" s="5"/>
      <c r="J60" s="5"/>
      <c r="K60" s="4"/>
      <c r="L60" s="4"/>
      <c r="M60" s="10" t="s">
        <v>83</v>
      </c>
      <c r="N60" s="10"/>
      <c r="O60" s="10"/>
    </row>
  </sheetData>
  <mergeCells count="7">
    <mergeCell ref="G12:I12"/>
    <mergeCell ref="I20:I21"/>
    <mergeCell ref="K1:O1"/>
    <mergeCell ref="A4:C4"/>
    <mergeCell ref="A10:C10"/>
    <mergeCell ref="A1:E1"/>
    <mergeCell ref="G2:J2"/>
  </mergeCells>
  <phoneticPr fontId="1" type="noConversion"/>
  <printOptions horizontalCentered="1" verticalCentered="1"/>
  <pageMargins left="0.25" right="0.25" top="0.25" bottom="0.2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2013-12-16T15:51:00Z</cp:lastPrinted>
  <dcterms:created xsi:type="dcterms:W3CDTF">2008-04-21T23:21:30Z</dcterms:created>
  <dcterms:modified xsi:type="dcterms:W3CDTF">2023-03-07T19:19:11Z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