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autoCompressPictures="0"/>
  <xr:revisionPtr revIDLastSave="0" documentId="8_{42161193-4DAE-402C-9A5A-153AC431A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E14" i="2"/>
  <c r="E30" i="2"/>
  <c r="O17" i="2"/>
  <c r="E17" i="2"/>
  <c r="O16" i="2"/>
  <c r="E16" i="2"/>
  <c r="O15" i="2"/>
  <c r="E15" i="2"/>
  <c r="O31" i="2" l="1"/>
  <c r="E31" i="2"/>
  <c r="E12" i="2"/>
  <c r="O12" i="2"/>
  <c r="E13" i="2"/>
  <c r="E18" i="2"/>
  <c r="E19" i="2"/>
  <c r="O53" i="2"/>
  <c r="E53" i="2"/>
  <c r="E50" i="2"/>
  <c r="E49" i="2"/>
  <c r="E45" i="2"/>
  <c r="O45" i="2"/>
  <c r="E43" i="2"/>
  <c r="E21" i="2"/>
  <c r="E22" i="2"/>
  <c r="E23" i="2"/>
  <c r="E24" i="2"/>
  <c r="E25" i="2"/>
  <c r="E26" i="2"/>
  <c r="E27" i="2"/>
  <c r="E28" i="2"/>
  <c r="E29" i="2"/>
  <c r="E32" i="2"/>
  <c r="E33" i="2"/>
  <c r="E34" i="2"/>
  <c r="E37" i="2"/>
  <c r="E38" i="2"/>
  <c r="E39" i="2"/>
  <c r="O43" i="2"/>
  <c r="O41" i="2"/>
  <c r="O40" i="2"/>
  <c r="O39" i="2"/>
  <c r="O38" i="2"/>
  <c r="O37" i="2"/>
  <c r="O13" i="2"/>
  <c r="O19" i="2"/>
  <c r="O21" i="2"/>
  <c r="O22" i="2"/>
  <c r="O23" i="2"/>
  <c r="O24" i="2"/>
  <c r="O25" i="2"/>
  <c r="O26" i="2"/>
  <c r="O27" i="2"/>
  <c r="O28" i="2"/>
  <c r="O29" i="2"/>
  <c r="O30" i="2"/>
  <c r="O32" i="2"/>
  <c r="O33" i="2"/>
  <c r="O34" i="2"/>
  <c r="E40" i="2" l="1"/>
  <c r="O35" i="2"/>
  <c r="E35" i="2"/>
  <c r="E41" i="2" l="1"/>
</calcChain>
</file>

<file path=xl/sharedStrings.xml><?xml version="1.0" encoding="utf-8"?>
<sst xmlns="http://schemas.openxmlformats.org/spreadsheetml/2006/main" count="105" uniqueCount="93">
  <si>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</si>
  <si>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</si>
  <si>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</si>
  <si>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</si>
  <si>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</si>
  <si>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</si>
  <si>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</si>
  <si>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</si>
  <si>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Handbooks</t>
  </si>
  <si>
    <t>Member Goal</t>
  </si>
  <si>
    <t>Camp Fees Budget</t>
  </si>
  <si>
    <t>Total        Unit Cost</t>
  </si>
  <si>
    <t>Tents, cook stoves, etc</t>
  </si>
  <si>
    <t>___% includes qualifying for all bonus dollars</t>
  </si>
  <si>
    <t>Unit Goal</t>
  </si>
  <si>
    <t>/</t>
  </si>
  <si>
    <t>Somewhere</t>
  </si>
  <si>
    <t>Camporees</t>
  </si>
  <si>
    <t>Other</t>
  </si>
  <si>
    <t>No. of Venturers/ Adults</t>
  </si>
  <si>
    <t>Awards</t>
  </si>
  <si>
    <t>(1) Activity</t>
  </si>
  <si>
    <t>(2) Activity</t>
  </si>
  <si>
    <t>(3) Activity</t>
  </si>
  <si>
    <t>(4) Activity</t>
  </si>
  <si>
    <t>(5) Activity</t>
  </si>
  <si>
    <t>(6) Activity</t>
  </si>
  <si>
    <t>Advisor:</t>
  </si>
  <si>
    <t>Ranger Day</t>
  </si>
  <si>
    <t>Activities</t>
  </si>
  <si>
    <t>Training</t>
  </si>
  <si>
    <t>Annual Cost Per Venturer/Unit</t>
  </si>
  <si>
    <t>Total            Unit Cost</t>
  </si>
  <si>
    <t>Sample Crew Budget</t>
  </si>
  <si>
    <t>Annual Cost Per Person</t>
  </si>
  <si>
    <t>Thank yous, veterans awards, etc.</t>
  </si>
  <si>
    <t>INCOME:</t>
  </si>
  <si>
    <t>TOTAL UNIT BUDGETED PROGRAM EXPENSES:</t>
  </si>
  <si>
    <t>INCOME SUBTOTAL:</t>
  </si>
  <si>
    <t>TOTAL FUNDRAISING NEED:</t>
  </si>
  <si>
    <t>FUNDRAISER CREW GOAL:</t>
  </si>
  <si>
    <t>FUNDRAISER GOAL PER MEMBER:</t>
  </si>
  <si>
    <t>*Total youth @ $240 ea.</t>
  </si>
  <si>
    <t>Additional camp sales goal per Venturer</t>
  </si>
  <si>
    <t>Projected No. of Venturers:</t>
  </si>
  <si>
    <t>Unit No.:</t>
  </si>
  <si>
    <t>Date budget completed:</t>
  </si>
  <si>
    <t>OPTIONAL OPPORTUNITIES:</t>
  </si>
  <si>
    <t>approx $1,200 ea.</t>
  </si>
  <si>
    <t>UNIT DETAIL:</t>
  </si>
  <si>
    <t>Unit charter fee</t>
  </si>
  <si>
    <t>District events</t>
  </si>
  <si>
    <t>Special activities</t>
  </si>
  <si>
    <t>Crew equipment purchases</t>
  </si>
  <si>
    <t>Advisor camp fees</t>
  </si>
  <si>
    <t>Advisor recognition</t>
  </si>
  <si>
    <t>Annual dues (weekly)</t>
  </si>
  <si>
    <t>Surplus from prior year (beginning fund balance)</t>
  </si>
  <si>
    <t>Other income source</t>
  </si>
  <si>
    <t>Unit goal</t>
  </si>
  <si>
    <t>Sales goal</t>
  </si>
  <si>
    <t>No. of Venturers</t>
  </si>
  <si>
    <t>*Resident camp</t>
  </si>
  <si>
    <t>No. of  Members</t>
  </si>
  <si>
    <t>Additional sales that would cover summer camp costs</t>
  </si>
  <si>
    <t>Assistant advisor:</t>
  </si>
  <si>
    <t>Committee chair:</t>
  </si>
  <si>
    <t>Fundraiser chair:</t>
  </si>
  <si>
    <t>High adventure</t>
  </si>
  <si>
    <t>Philmont, Sea Base, Northern Tier, jamboree, etc.</t>
  </si>
  <si>
    <t>* Many units include all or a portion of the resident camp fee in the annual budget. This helps ensure that all youth have the opportunity to attend.</t>
  </si>
  <si>
    <t>Venturer goal</t>
  </si>
  <si>
    <t xml:space="preserve"> </t>
  </si>
  <si>
    <t>CREW OPERATING BUDGET</t>
  </si>
  <si>
    <t>Program Expenses:</t>
  </si>
  <si>
    <t>Youth registration fees</t>
  </si>
  <si>
    <t>Youth program fees</t>
  </si>
  <si>
    <t>Adult registraton fees</t>
  </si>
  <si>
    <t>Boy's Life</t>
  </si>
  <si>
    <t>(see program fee information for prepaid events)</t>
  </si>
  <si>
    <t>One for each new Venturer @16 ea.</t>
  </si>
  <si>
    <t>additional trainings ILSC, Powder Horn, Kodiak, NYLT, NAYLE, etc.</t>
  </si>
  <si>
    <t>Total youth @ $75 ea</t>
  </si>
  <si>
    <t>Total adults @ $45 ea</t>
  </si>
  <si>
    <t>Total subscriptions @ $15 ea</t>
  </si>
  <si>
    <t>Yearly flat fee @ $100</t>
  </si>
  <si>
    <t>Bronze, Gold, Silver, Ranger @ $18 ea.</t>
  </si>
  <si>
    <t>08.01.22</t>
  </si>
  <si>
    <t>Total youth @ $33 ea</t>
  </si>
  <si>
    <t>Adult program fees</t>
  </si>
  <si>
    <t>Total adults @ $21 ea</t>
  </si>
  <si>
    <t>New Youth fees</t>
  </si>
  <si>
    <t>Total adults @ $25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</si>
</sst>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Khmer UI"/>
      <family val="2"/>
    </font>
    <font>
      <i/>
      <sz val="8"/>
      <name val="Khmer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/>
    <xf numFmtId="44" fontId="2" fillId="0" borderId="1" xfId="0" applyNumberFormat="1" applyFont="1" applyBorder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4" fontId="2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44" fontId="6" fillId="0" borderId="1" xfId="0" applyNumberFormat="1" applyFont="1" applyBorder="1" applyAlignment="1">
      <alignment horizontal="center" wrapText="1"/>
    </xf>
    <xf numFmtId="44" fontId="6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right"/>
    </xf>
    <xf numFmtId="44" fontId="6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6" fillId="2" borderId="0" xfId="0" applyFont="1" applyFill="1" applyAlignment="1">
      <alignment horizontal="center" wrapText="1"/>
    </xf>
    <xf numFmtId="44" fontId="3" fillId="2" borderId="2" xfId="0" applyNumberFormat="1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4" fontId="3" fillId="2" borderId="3" xfId="0" applyNumberFormat="1" applyFont="1" applyFill="1" applyBorder="1"/>
    <xf numFmtId="0" fontId="3" fillId="2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0" fontId="4" fillId="3" borderId="1" xfId="0" applyFont="1" applyFill="1" applyBorder="1"/>
    <xf numFmtId="0" fontId="3" fillId="0" borderId="0" xfId="0" applyFont="1" applyAlignment="1">
      <alignment horizontal="left" wrapText="1"/>
    </xf>
    <xf numFmtId="0" fontId="7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4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workbookViewId="0">
      <selection activeCell="K17" sqref="K17"/>
    </sheetView>
  </sheetViews>
  <sheetFormatPr defaultColWidth="8.85546875" defaultRowHeight="12.75" x14ac:dyDescent="0.2"/>
  <cols>
    <col min="1" max="1" width="13.85546875" style="3" bestFit="1" customWidth="1"/>
    <col min="2" max="2" width="1.7109375" style="3" customWidth="1"/>
    <col min="3" max="3" width="10" style="3" bestFit="1" customWidth="1"/>
    <col min="4" max="4" width="1.7109375" style="3" customWidth="1"/>
    <col min="5" max="5" width="11.42578125" style="3" bestFit="1" customWidth="1"/>
    <col min="6" max="6" width="0.5703125" style="1" customWidth="1"/>
    <col min="7" max="7" width="18.85546875" bestFit="1" customWidth="1"/>
    <col min="8" max="8" width="0.5703125" customWidth="1"/>
    <col min="9" max="9" width="26" customWidth="1"/>
    <col min="10" max="10" width="1.7109375" customWidth="1"/>
    <col min="11" max="11" width="9" style="1" bestFit="1" customWidth="1"/>
    <col min="12" max="12" width="1.7109375" style="1" customWidth="1"/>
    <col min="13" max="13" width="9.7109375" style="1" customWidth="1"/>
    <col min="14" max="14" width="1.7109375" style="1" customWidth="1"/>
    <col min="15" max="15" width="10.7109375" style="1" customWidth="1"/>
  </cols>
  <sheetData>
    <row r="1" spans="1:15" ht="15.75" x14ac:dyDescent="0.25">
      <c r="A1" s="61" t="s">
        <v>33</v>
      </c>
      <c r="B1" s="62"/>
      <c r="C1" s="62"/>
      <c r="D1" s="62"/>
      <c r="E1" s="62"/>
      <c r="F1" s="57"/>
      <c r="G1" s="69" t="s">
        <v>73</v>
      </c>
    </row>
    <row r="2" spans="1:15" x14ac:dyDescent="0.2">
      <c r="A2" s="62"/>
      <c r="B2" s="62"/>
      <c r="C2" s="62"/>
      <c r="D2" s="63" t="s">
        <v>46</v>
      </c>
      <c r="E2" s="64" t="s">
        <v>87</v>
      </c>
      <c r="F2" s="57"/>
      <c r="G2" s="10" t="s">
        <v>49</v>
      </c>
      <c r="H2" s="1"/>
      <c r="I2" s="1"/>
    </row>
    <row r="3" spans="1:15" x14ac:dyDescent="0.2">
      <c r="A3" s="62"/>
      <c r="B3" s="62"/>
      <c r="C3" s="62"/>
      <c r="D3" s="62"/>
      <c r="E3" s="65"/>
      <c r="F3" s="57"/>
      <c r="G3" s="29" t="s">
        <v>27</v>
      </c>
      <c r="H3" s="30"/>
      <c r="I3" s="30"/>
      <c r="J3" s="3"/>
      <c r="K3" s="3"/>
      <c r="L3" s="3"/>
      <c r="M3" s="29" t="s">
        <v>46</v>
      </c>
      <c r="N3" s="3"/>
      <c r="O3" s="30"/>
    </row>
    <row r="4" spans="1:15" x14ac:dyDescent="0.2">
      <c r="A4" s="62"/>
      <c r="B4" s="62"/>
      <c r="C4" s="62"/>
      <c r="D4" s="63" t="s">
        <v>45</v>
      </c>
      <c r="E4" s="65">
        <v>555</v>
      </c>
      <c r="F4" s="57"/>
      <c r="G4" s="29" t="s">
        <v>65</v>
      </c>
      <c r="H4" s="31"/>
      <c r="I4" s="31"/>
      <c r="J4" s="3"/>
      <c r="K4" s="3"/>
      <c r="L4" s="3"/>
      <c r="M4" s="29"/>
      <c r="N4" s="3"/>
      <c r="O4" s="3"/>
    </row>
    <row r="5" spans="1:15" x14ac:dyDescent="0.2">
      <c r="A5" s="62"/>
      <c r="B5" s="62"/>
      <c r="C5" s="62"/>
      <c r="D5" s="63"/>
      <c r="E5" s="65"/>
      <c r="F5" s="57"/>
      <c r="G5" s="29" t="s">
        <v>66</v>
      </c>
      <c r="H5" s="31"/>
      <c r="I5" s="31"/>
      <c r="J5" s="3"/>
      <c r="K5" s="3"/>
      <c r="L5" s="3"/>
      <c r="M5" s="29" t="s">
        <v>45</v>
      </c>
      <c r="N5" s="3"/>
      <c r="O5" s="30"/>
    </row>
    <row r="6" spans="1:15" x14ac:dyDescent="0.2">
      <c r="A6" s="62"/>
      <c r="B6" s="62"/>
      <c r="C6" s="62"/>
      <c r="D6" s="63" t="s">
        <v>0</v>
      </c>
      <c r="E6" s="65" t="s">
        <v>16</v>
      </c>
      <c r="F6" s="57"/>
      <c r="G6" s="29" t="s">
        <v>2</v>
      </c>
      <c r="H6" s="30"/>
      <c r="I6" s="30"/>
      <c r="J6" s="3"/>
      <c r="K6" s="3"/>
      <c r="L6" s="3"/>
      <c r="M6" s="29"/>
      <c r="N6" s="3"/>
      <c r="O6" s="3"/>
    </row>
    <row r="7" spans="1:15" ht="9.9499999999999993" customHeight="1" x14ac:dyDescent="0.2">
      <c r="A7" s="62"/>
      <c r="B7" s="62"/>
      <c r="C7" s="62"/>
      <c r="D7" s="63"/>
      <c r="E7" s="65"/>
      <c r="F7" s="57"/>
      <c r="G7" s="29" t="s">
        <v>67</v>
      </c>
      <c r="H7" s="31"/>
      <c r="I7" s="31"/>
      <c r="J7" s="3"/>
      <c r="K7" s="3"/>
      <c r="L7" s="3"/>
      <c r="M7" s="29" t="s">
        <v>0</v>
      </c>
      <c r="N7" s="3"/>
      <c r="O7" s="30"/>
    </row>
    <row r="8" spans="1:15" x14ac:dyDescent="0.2">
      <c r="A8" s="62"/>
      <c r="B8" s="62"/>
      <c r="C8" s="62"/>
      <c r="D8" s="63" t="s">
        <v>44</v>
      </c>
      <c r="E8" s="65">
        <v>25</v>
      </c>
      <c r="F8" s="57"/>
      <c r="G8" s="29"/>
      <c r="H8" s="3"/>
      <c r="I8" s="3"/>
      <c r="J8" s="3"/>
      <c r="K8" s="3"/>
      <c r="L8" s="3"/>
      <c r="M8" s="3"/>
      <c r="N8" s="3"/>
      <c r="O8" s="3"/>
    </row>
    <row r="9" spans="1:15" ht="9.9499999999999993" customHeight="1" thickBot="1" x14ac:dyDescent="0.25">
      <c r="A9" s="66"/>
      <c r="B9" s="66"/>
      <c r="C9" s="66"/>
      <c r="D9" s="67"/>
      <c r="E9" s="68"/>
      <c r="F9" s="59"/>
      <c r="G9" s="29"/>
      <c r="H9" s="3"/>
      <c r="I9" s="3"/>
      <c r="J9" s="3"/>
      <c r="K9" s="3"/>
      <c r="L9" s="3"/>
      <c r="M9" s="29" t="s">
        <v>44</v>
      </c>
      <c r="N9" s="3"/>
      <c r="O9" s="30"/>
    </row>
    <row r="10" spans="1:15" x14ac:dyDescent="0.2">
      <c r="A10" s="75" t="s">
        <v>33</v>
      </c>
      <c r="B10" s="75"/>
      <c r="C10" s="75"/>
      <c r="D10" s="75"/>
      <c r="E10" s="75"/>
      <c r="F10" s="57"/>
      <c r="K10" s="77" t="s">
        <v>1</v>
      </c>
      <c r="L10" s="77"/>
      <c r="M10" s="77"/>
      <c r="N10" s="77"/>
      <c r="O10" s="77"/>
    </row>
    <row r="11" spans="1:15" ht="34.5" thickBot="1" x14ac:dyDescent="0.25">
      <c r="A11" s="38" t="s">
        <v>31</v>
      </c>
      <c r="B11" s="38"/>
      <c r="C11" s="38" t="s">
        <v>19</v>
      </c>
      <c r="D11" s="38"/>
      <c r="E11" s="38" t="s">
        <v>32</v>
      </c>
      <c r="F11" s="57"/>
      <c r="G11" s="76" t="s">
        <v>74</v>
      </c>
      <c r="H11" s="76"/>
      <c r="I11" s="76"/>
      <c r="J11" s="76"/>
      <c r="K11" s="28" t="s">
        <v>34</v>
      </c>
      <c r="L11" s="28"/>
      <c r="M11" s="28" t="s">
        <v>19</v>
      </c>
      <c r="N11" s="28"/>
      <c r="O11" s="28" t="s">
        <v>11</v>
      </c>
    </row>
    <row r="12" spans="1:15" ht="15" thickBot="1" x14ac:dyDescent="0.35">
      <c r="A12" s="39">
        <v>75</v>
      </c>
      <c r="B12" s="40"/>
      <c r="C12" s="41">
        <v>15</v>
      </c>
      <c r="D12" s="40"/>
      <c r="E12" s="39">
        <f t="shared" ref="E12:E19" si="0">A12*C12</f>
        <v>1125</v>
      </c>
      <c r="F12" s="58"/>
      <c r="G12" s="70" t="s">
        <v>75</v>
      </c>
      <c r="H12" s="3"/>
      <c r="I12" s="37" t="s">
        <v>82</v>
      </c>
      <c r="J12" s="3"/>
      <c r="K12" s="23">
        <v>75</v>
      </c>
      <c r="L12" s="24"/>
      <c r="M12" s="25"/>
      <c r="N12" s="24"/>
      <c r="O12" s="23">
        <f>K12*M12</f>
        <v>0</v>
      </c>
    </row>
    <row r="13" spans="1:15" ht="13.9" customHeight="1" thickBot="1" x14ac:dyDescent="0.35">
      <c r="A13" s="39">
        <v>60</v>
      </c>
      <c r="B13" s="40"/>
      <c r="C13" s="42">
        <v>15</v>
      </c>
      <c r="D13" s="40"/>
      <c r="E13" s="39">
        <f t="shared" si="0"/>
        <v>900</v>
      </c>
      <c r="F13" s="58"/>
      <c r="G13" s="71" t="s">
        <v>76</v>
      </c>
      <c r="H13" s="3"/>
      <c r="I13" s="8" t="s">
        <v>88</v>
      </c>
      <c r="J13" s="3"/>
      <c r="K13" s="23">
        <v>33</v>
      </c>
      <c r="L13" s="24"/>
      <c r="M13" s="25"/>
      <c r="N13" s="24"/>
      <c r="O13" s="23">
        <f t="shared" ref="O13:O32" si="1">K13*M13</f>
        <v>0</v>
      </c>
    </row>
    <row r="14" spans="1:15" ht="13.9" customHeight="1" thickBot="1" x14ac:dyDescent="0.35">
      <c r="A14" s="39">
        <v>25</v>
      </c>
      <c r="B14" s="40"/>
      <c r="C14" s="42">
        <v>0</v>
      </c>
      <c r="D14" s="40"/>
      <c r="E14" s="39">
        <f t="shared" ref="E14" si="2">A14*C14</f>
        <v>0</v>
      </c>
      <c r="F14" s="58"/>
      <c r="G14" s="71" t="s">
        <v>91</v>
      </c>
      <c r="H14" s="3" t="s">
        <v>72</v>
      </c>
      <c r="I14" s="8" t="s">
        <v>92</v>
      </c>
      <c r="J14" s="3"/>
      <c r="K14" s="23">
        <v>25</v>
      </c>
      <c r="L14" s="24"/>
      <c r="M14" s="25"/>
      <c r="N14" s="24"/>
      <c r="O14" s="23">
        <f>K14*M14</f>
        <v>0</v>
      </c>
    </row>
    <row r="15" spans="1:15" ht="13.9" customHeight="1" thickBot="1" x14ac:dyDescent="0.35">
      <c r="A15" s="39">
        <v>45</v>
      </c>
      <c r="B15" s="40"/>
      <c r="C15" s="42">
        <v>4</v>
      </c>
      <c r="D15" s="40"/>
      <c r="E15" s="39">
        <f t="shared" si="0"/>
        <v>180</v>
      </c>
      <c r="F15" s="58"/>
      <c r="G15" s="71" t="s">
        <v>77</v>
      </c>
      <c r="H15" s="3" t="s">
        <v>72</v>
      </c>
      <c r="I15" s="8" t="s">
        <v>83</v>
      </c>
      <c r="J15" s="3"/>
      <c r="K15" s="23">
        <v>45</v>
      </c>
      <c r="L15" s="24"/>
      <c r="M15" s="25"/>
      <c r="N15" s="24"/>
      <c r="O15" s="23">
        <f>K15*M15</f>
        <v>0</v>
      </c>
    </row>
    <row r="16" spans="1:15" ht="13.9" customHeight="1" thickBot="1" x14ac:dyDescent="0.35">
      <c r="A16" s="39">
        <v>21</v>
      </c>
      <c r="B16" s="40"/>
      <c r="C16" s="42">
        <v>4</v>
      </c>
      <c r="D16" s="40"/>
      <c r="E16" s="39">
        <f t="shared" si="0"/>
        <v>84</v>
      </c>
      <c r="F16" s="58"/>
      <c r="G16" s="71" t="s">
        <v>89</v>
      </c>
      <c r="H16" s="3"/>
      <c r="I16" s="8" t="s">
        <v>90</v>
      </c>
      <c r="J16" s="3"/>
      <c r="K16" s="23">
        <v>21</v>
      </c>
      <c r="L16" s="24"/>
      <c r="M16" s="25"/>
      <c r="N16" s="24"/>
      <c r="O16" s="23">
        <f>K16*M16</f>
        <v>0</v>
      </c>
    </row>
    <row r="17" spans="1:15" ht="13.9" customHeight="1" thickBot="1" x14ac:dyDescent="0.35">
      <c r="A17" s="39">
        <v>15</v>
      </c>
      <c r="B17" s="40"/>
      <c r="C17" s="42">
        <v>5</v>
      </c>
      <c r="D17" s="40"/>
      <c r="E17" s="39">
        <f t="shared" si="0"/>
        <v>75</v>
      </c>
      <c r="F17" s="58"/>
      <c r="G17" s="72" t="s">
        <v>78</v>
      </c>
      <c r="H17" s="3"/>
      <c r="I17" s="8" t="s">
        <v>84</v>
      </c>
      <c r="J17" s="3"/>
      <c r="K17" s="23">
        <v>15</v>
      </c>
      <c r="L17" s="24"/>
      <c r="M17" s="25"/>
      <c r="N17" s="24"/>
      <c r="O17" s="23">
        <f>K17*M17</f>
        <v>0</v>
      </c>
    </row>
    <row r="18" spans="1:15" ht="15" thickBot="1" x14ac:dyDescent="0.35">
      <c r="A18" s="39">
        <v>100</v>
      </c>
      <c r="B18" s="40"/>
      <c r="C18" s="42">
        <v>1</v>
      </c>
      <c r="D18" s="40"/>
      <c r="E18" s="39">
        <f t="shared" si="0"/>
        <v>100</v>
      </c>
      <c r="F18" s="58"/>
      <c r="G18" s="71" t="s">
        <v>50</v>
      </c>
      <c r="H18" s="3"/>
      <c r="I18" s="8" t="s">
        <v>85</v>
      </c>
      <c r="J18" s="3"/>
      <c r="K18" s="23"/>
      <c r="L18" s="24"/>
      <c r="M18" s="25"/>
      <c r="N18" s="24"/>
      <c r="O18" s="23">
        <v>100</v>
      </c>
    </row>
    <row r="19" spans="1:15" ht="15" thickBot="1" x14ac:dyDescent="0.35">
      <c r="A19" s="39">
        <v>18</v>
      </c>
      <c r="B19" s="40"/>
      <c r="C19" s="41">
        <v>15</v>
      </c>
      <c r="D19" s="40"/>
      <c r="E19" s="39">
        <f t="shared" si="0"/>
        <v>270</v>
      </c>
      <c r="F19" s="58"/>
      <c r="G19" s="71" t="s">
        <v>20</v>
      </c>
      <c r="H19" s="3"/>
      <c r="I19" s="9" t="s">
        <v>86</v>
      </c>
      <c r="J19" s="3"/>
      <c r="K19" s="26">
        <v>18</v>
      </c>
      <c r="L19" s="24"/>
      <c r="M19" s="27"/>
      <c r="N19" s="24"/>
      <c r="O19" s="26">
        <f t="shared" si="1"/>
        <v>0</v>
      </c>
    </row>
    <row r="20" spans="1:15" x14ac:dyDescent="0.2">
      <c r="A20" s="74" t="s">
        <v>79</v>
      </c>
      <c r="B20" s="74"/>
      <c r="C20" s="74"/>
      <c r="D20" s="74"/>
      <c r="E20" s="74"/>
      <c r="F20" s="58"/>
      <c r="G20" s="19" t="s">
        <v>29</v>
      </c>
      <c r="H20" s="3"/>
      <c r="I20" s="19" t="s">
        <v>3</v>
      </c>
      <c r="J20" s="3"/>
      <c r="K20" s="24"/>
      <c r="L20" s="24"/>
      <c r="M20" s="28"/>
      <c r="N20" s="24"/>
      <c r="O20" s="24"/>
    </row>
    <row r="21" spans="1:15" ht="13.5" thickBot="1" x14ac:dyDescent="0.25">
      <c r="A21" s="45">
        <v>15</v>
      </c>
      <c r="B21" s="40"/>
      <c r="C21" s="42">
        <v>1</v>
      </c>
      <c r="D21" s="40"/>
      <c r="E21" s="45">
        <f t="shared" ref="E21:E39" si="3">A21*C21</f>
        <v>15</v>
      </c>
      <c r="F21" s="58"/>
      <c r="G21" s="3" t="s">
        <v>21</v>
      </c>
      <c r="H21" s="3"/>
      <c r="I21" s="8"/>
      <c r="J21" s="3"/>
      <c r="K21" s="23"/>
      <c r="L21" s="24"/>
      <c r="M21" s="25"/>
      <c r="N21" s="24"/>
      <c r="O21" s="23">
        <f t="shared" si="1"/>
        <v>0</v>
      </c>
    </row>
    <row r="22" spans="1:15" ht="13.5" thickBot="1" x14ac:dyDescent="0.25">
      <c r="A22" s="39">
        <v>15</v>
      </c>
      <c r="B22" s="40"/>
      <c r="C22" s="42">
        <v>1</v>
      </c>
      <c r="D22" s="40"/>
      <c r="E22" s="39">
        <f t="shared" si="3"/>
        <v>15</v>
      </c>
      <c r="F22" s="58"/>
      <c r="G22" s="3" t="s">
        <v>22</v>
      </c>
      <c r="H22" s="3"/>
      <c r="I22" s="9"/>
      <c r="J22" s="3"/>
      <c r="K22" s="23"/>
      <c r="L22" s="24"/>
      <c r="M22" s="25"/>
      <c r="N22" s="24"/>
      <c r="O22" s="23">
        <f t="shared" si="1"/>
        <v>0</v>
      </c>
    </row>
    <row r="23" spans="1:15" ht="13.5" thickBot="1" x14ac:dyDescent="0.25">
      <c r="A23" s="39">
        <v>15</v>
      </c>
      <c r="B23" s="40"/>
      <c r="C23" s="42">
        <v>1</v>
      </c>
      <c r="D23" s="40"/>
      <c r="E23" s="39">
        <f t="shared" si="3"/>
        <v>15</v>
      </c>
      <c r="F23" s="58"/>
      <c r="G23" s="3" t="s">
        <v>23</v>
      </c>
      <c r="H23" s="3"/>
      <c r="I23" s="9"/>
      <c r="J23" s="3"/>
      <c r="K23" s="23"/>
      <c r="L23" s="24"/>
      <c r="M23" s="25"/>
      <c r="N23" s="24"/>
      <c r="O23" s="23">
        <f t="shared" si="1"/>
        <v>0</v>
      </c>
    </row>
    <row r="24" spans="1:15" ht="13.5" thickBot="1" x14ac:dyDescent="0.25">
      <c r="A24" s="39">
        <v>15</v>
      </c>
      <c r="B24" s="40"/>
      <c r="C24" s="42">
        <v>1</v>
      </c>
      <c r="D24" s="40"/>
      <c r="E24" s="45">
        <f t="shared" si="3"/>
        <v>15</v>
      </c>
      <c r="F24" s="58"/>
      <c r="G24" s="3" t="s">
        <v>24</v>
      </c>
      <c r="H24" s="3"/>
      <c r="I24" s="9"/>
      <c r="J24" s="3"/>
      <c r="K24" s="23"/>
      <c r="L24" s="24"/>
      <c r="M24" s="25"/>
      <c r="N24" s="24"/>
      <c r="O24" s="23">
        <f t="shared" si="1"/>
        <v>0</v>
      </c>
    </row>
    <row r="25" spans="1:15" ht="13.5" thickBot="1" x14ac:dyDescent="0.25">
      <c r="A25" s="39">
        <v>15</v>
      </c>
      <c r="B25" s="40"/>
      <c r="C25" s="42">
        <v>1</v>
      </c>
      <c r="D25" s="40"/>
      <c r="E25" s="39">
        <f t="shared" si="3"/>
        <v>15</v>
      </c>
      <c r="F25" s="58"/>
      <c r="G25" s="3" t="s">
        <v>25</v>
      </c>
      <c r="H25" s="3"/>
      <c r="I25" s="9"/>
      <c r="J25" s="3"/>
      <c r="K25" s="23"/>
      <c r="L25" s="24"/>
      <c r="M25" s="25"/>
      <c r="N25" s="24"/>
      <c r="O25" s="23">
        <f t="shared" si="1"/>
        <v>0</v>
      </c>
    </row>
    <row r="26" spans="1:15" ht="13.5" thickBot="1" x14ac:dyDescent="0.25">
      <c r="A26" s="39">
        <v>15</v>
      </c>
      <c r="B26" s="40"/>
      <c r="C26" s="42">
        <v>1</v>
      </c>
      <c r="D26" s="40"/>
      <c r="E26" s="39">
        <f t="shared" si="3"/>
        <v>15</v>
      </c>
      <c r="F26" s="58"/>
      <c r="G26" s="3" t="s">
        <v>26</v>
      </c>
      <c r="H26" s="3"/>
      <c r="I26" s="9"/>
      <c r="J26" s="3"/>
      <c r="K26" s="23"/>
      <c r="L26" s="24"/>
      <c r="M26" s="25"/>
      <c r="N26" s="24"/>
      <c r="O26" s="23">
        <f t="shared" si="1"/>
        <v>0</v>
      </c>
    </row>
    <row r="27" spans="1:15" ht="20.25" customHeight="1" thickBot="1" x14ac:dyDescent="0.25">
      <c r="A27" s="39">
        <v>0</v>
      </c>
      <c r="B27" s="40"/>
      <c r="C27" s="42">
        <v>1</v>
      </c>
      <c r="D27" s="40"/>
      <c r="E27" s="39">
        <f t="shared" si="3"/>
        <v>0</v>
      </c>
      <c r="F27" s="58"/>
      <c r="G27" s="3" t="s">
        <v>51</v>
      </c>
      <c r="H27" s="3"/>
      <c r="I27" s="9" t="s">
        <v>17</v>
      </c>
      <c r="J27" s="3"/>
      <c r="K27" s="23">
        <v>0</v>
      </c>
      <c r="L27" s="24"/>
      <c r="M27" s="25"/>
      <c r="N27" s="24"/>
      <c r="O27" s="23">
        <f t="shared" si="1"/>
        <v>0</v>
      </c>
    </row>
    <row r="28" spans="1:15" ht="13.5" thickBot="1" x14ac:dyDescent="0.25">
      <c r="A28" s="39">
        <v>15</v>
      </c>
      <c r="B28" s="40"/>
      <c r="C28" s="41">
        <v>1</v>
      </c>
      <c r="D28" s="40"/>
      <c r="E28" s="39">
        <f t="shared" si="3"/>
        <v>15</v>
      </c>
      <c r="F28" s="58"/>
      <c r="G28" s="3"/>
      <c r="H28" s="3"/>
      <c r="I28" s="8" t="s">
        <v>18</v>
      </c>
      <c r="J28" s="3"/>
      <c r="K28" s="23"/>
      <c r="L28" s="24"/>
      <c r="M28" s="25"/>
      <c r="N28" s="24"/>
      <c r="O28" s="23">
        <f t="shared" si="1"/>
        <v>0</v>
      </c>
    </row>
    <row r="29" spans="1:15" ht="13.5" thickBot="1" x14ac:dyDescent="0.25">
      <c r="A29" s="39">
        <v>15</v>
      </c>
      <c r="B29" s="40"/>
      <c r="C29" s="42">
        <v>1</v>
      </c>
      <c r="D29" s="40"/>
      <c r="E29" s="45">
        <f t="shared" si="3"/>
        <v>15</v>
      </c>
      <c r="F29" s="58"/>
      <c r="G29" s="3" t="s">
        <v>52</v>
      </c>
      <c r="H29" s="3"/>
      <c r="I29" s="8" t="s">
        <v>28</v>
      </c>
      <c r="J29" s="3"/>
      <c r="K29" s="23"/>
      <c r="L29" s="24"/>
      <c r="M29" s="25"/>
      <c r="N29" s="24"/>
      <c r="O29" s="23">
        <f t="shared" si="1"/>
        <v>0</v>
      </c>
    </row>
    <row r="30" spans="1:15" ht="13.5" thickBot="1" x14ac:dyDescent="0.25">
      <c r="A30" s="39">
        <v>16</v>
      </c>
      <c r="B30" s="40"/>
      <c r="C30" s="42">
        <v>2</v>
      </c>
      <c r="D30" s="40"/>
      <c r="E30" s="45">
        <f t="shared" si="3"/>
        <v>32</v>
      </c>
      <c r="F30" s="58"/>
      <c r="G30" s="3" t="s">
        <v>8</v>
      </c>
      <c r="H30" s="3"/>
      <c r="I30" s="9" t="s">
        <v>80</v>
      </c>
      <c r="J30" s="3"/>
      <c r="K30" s="23">
        <v>16</v>
      </c>
      <c r="L30" s="24"/>
      <c r="M30" s="25"/>
      <c r="N30" s="24"/>
      <c r="O30" s="23">
        <f t="shared" si="1"/>
        <v>0</v>
      </c>
    </row>
    <row r="31" spans="1:15" ht="26.45" customHeight="1" thickBot="1" x14ac:dyDescent="0.25">
      <c r="A31" s="39">
        <v>50</v>
      </c>
      <c r="B31" s="40"/>
      <c r="C31" s="41">
        <v>1</v>
      </c>
      <c r="D31" s="40"/>
      <c r="E31" s="39">
        <f>A31*C31</f>
        <v>50</v>
      </c>
      <c r="F31" s="58"/>
      <c r="G31" s="22" t="s">
        <v>30</v>
      </c>
      <c r="H31" s="3"/>
      <c r="I31" s="21" t="s">
        <v>81</v>
      </c>
      <c r="J31" s="3"/>
      <c r="K31" s="23"/>
      <c r="L31" s="24"/>
      <c r="M31" s="25"/>
      <c r="N31" s="24"/>
      <c r="O31" s="23">
        <f>K31*M31</f>
        <v>0</v>
      </c>
    </row>
    <row r="32" spans="1:15" ht="13.5" thickBot="1" x14ac:dyDescent="0.25">
      <c r="A32" s="39">
        <v>20</v>
      </c>
      <c r="B32" s="40"/>
      <c r="C32" s="42">
        <v>1</v>
      </c>
      <c r="D32" s="40"/>
      <c r="E32" s="39">
        <f t="shared" si="3"/>
        <v>20</v>
      </c>
      <c r="F32" s="58"/>
      <c r="G32" s="3" t="s">
        <v>53</v>
      </c>
      <c r="H32" s="3"/>
      <c r="I32" s="9" t="s">
        <v>12</v>
      </c>
      <c r="J32" s="3"/>
      <c r="K32" s="23"/>
      <c r="L32" s="24"/>
      <c r="M32" s="25"/>
      <c r="N32" s="24"/>
      <c r="O32" s="23">
        <f t="shared" si="1"/>
        <v>0</v>
      </c>
    </row>
    <row r="33" spans="1:15" ht="13.5" thickBot="1" x14ac:dyDescent="0.25">
      <c r="A33" s="39">
        <v>50</v>
      </c>
      <c r="B33" s="40"/>
      <c r="C33" s="41">
        <v>1</v>
      </c>
      <c r="D33" s="40"/>
      <c r="E33" s="39">
        <f>A33*C33</f>
        <v>50</v>
      </c>
      <c r="F33" s="58"/>
      <c r="G33" s="3" t="s">
        <v>54</v>
      </c>
      <c r="H33" s="3"/>
      <c r="I33" s="9"/>
      <c r="J33" s="3"/>
      <c r="K33" s="23"/>
      <c r="L33" s="24"/>
      <c r="M33" s="25"/>
      <c r="N33" s="24"/>
      <c r="O33" s="23">
        <f>K33*M33</f>
        <v>0</v>
      </c>
    </row>
    <row r="34" spans="1:15" ht="13.5" thickBot="1" x14ac:dyDescent="0.25">
      <c r="A34" s="39">
        <v>50</v>
      </c>
      <c r="B34" s="40"/>
      <c r="C34" s="41">
        <v>1</v>
      </c>
      <c r="D34" s="40"/>
      <c r="E34" s="39">
        <f t="shared" si="3"/>
        <v>50</v>
      </c>
      <c r="F34" s="58"/>
      <c r="G34" s="3" t="s">
        <v>55</v>
      </c>
      <c r="H34" s="3"/>
      <c r="I34" s="9" t="s">
        <v>35</v>
      </c>
      <c r="J34" s="3"/>
      <c r="K34" s="23"/>
      <c r="L34" s="24"/>
      <c r="M34" s="25"/>
      <c r="N34" s="24"/>
      <c r="O34" s="23">
        <f>K34*M34</f>
        <v>0</v>
      </c>
    </row>
    <row r="35" spans="1:15" ht="13.5" thickBot="1" x14ac:dyDescent="0.25">
      <c r="A35" s="43"/>
      <c r="B35" s="40"/>
      <c r="C35" s="44"/>
      <c r="D35" s="40"/>
      <c r="E35" s="39">
        <f>SUM(E12:E34)</f>
        <v>3056</v>
      </c>
      <c r="F35" s="57"/>
      <c r="G35" s="10" t="s">
        <v>37</v>
      </c>
      <c r="O35" s="18">
        <f>SUM(O12:O34)</f>
        <v>100</v>
      </c>
    </row>
    <row r="36" spans="1:15" ht="13.5" customHeight="1" x14ac:dyDescent="0.2">
      <c r="A36" s="43"/>
      <c r="B36" s="40"/>
      <c r="C36" s="44"/>
      <c r="D36" s="40"/>
      <c r="E36" s="43"/>
      <c r="F36" s="57"/>
      <c r="G36" s="10" t="s">
        <v>36</v>
      </c>
    </row>
    <row r="37" spans="1:15" ht="13.5" thickBot="1" x14ac:dyDescent="0.25">
      <c r="A37" s="45">
        <v>52</v>
      </c>
      <c r="B37" s="40"/>
      <c r="C37" s="42">
        <v>1</v>
      </c>
      <c r="D37" s="40"/>
      <c r="E37" s="45">
        <f t="shared" si="3"/>
        <v>52</v>
      </c>
      <c r="F37" s="58"/>
      <c r="G37" s="3" t="s">
        <v>56</v>
      </c>
      <c r="H37" s="3"/>
      <c r="I37" s="3"/>
      <c r="J37" s="3"/>
      <c r="K37" s="23"/>
      <c r="L37" s="24"/>
      <c r="M37" s="25"/>
      <c r="N37" s="24"/>
      <c r="O37" s="23">
        <f t="shared" ref="O37:O43" si="4">K37*M37</f>
        <v>0</v>
      </c>
    </row>
    <row r="38" spans="1:15" ht="13.5" thickBot="1" x14ac:dyDescent="0.25">
      <c r="A38" s="39">
        <v>500</v>
      </c>
      <c r="B38" s="40"/>
      <c r="C38" s="41">
        <v>1</v>
      </c>
      <c r="D38" s="40"/>
      <c r="E38" s="39">
        <f t="shared" si="3"/>
        <v>500</v>
      </c>
      <c r="F38" s="58"/>
      <c r="G38" s="3" t="s">
        <v>57</v>
      </c>
      <c r="H38" s="3"/>
      <c r="I38" s="3"/>
      <c r="J38" s="3"/>
      <c r="K38" s="23"/>
      <c r="L38" s="24"/>
      <c r="M38" s="25"/>
      <c r="N38" s="24"/>
      <c r="O38" s="23">
        <f t="shared" si="4"/>
        <v>0</v>
      </c>
    </row>
    <row r="39" spans="1:15" ht="13.5" thickBot="1" x14ac:dyDescent="0.25">
      <c r="A39" s="46"/>
      <c r="B39" s="40"/>
      <c r="C39" s="46"/>
      <c r="D39" s="40"/>
      <c r="E39" s="39">
        <f t="shared" si="3"/>
        <v>0</v>
      </c>
      <c r="F39" s="58"/>
      <c r="G39" s="3" t="s">
        <v>58</v>
      </c>
      <c r="H39" s="3"/>
      <c r="I39" s="3"/>
      <c r="J39" s="3"/>
      <c r="K39" s="23"/>
      <c r="L39" s="24"/>
      <c r="M39" s="25"/>
      <c r="N39" s="24"/>
      <c r="O39" s="23">
        <f t="shared" si="4"/>
        <v>0</v>
      </c>
    </row>
    <row r="40" spans="1:15" ht="13.5" thickBot="1" x14ac:dyDescent="0.25">
      <c r="A40" s="40"/>
      <c r="B40" s="40"/>
      <c r="C40" s="40"/>
      <c r="D40" s="40"/>
      <c r="E40" s="39">
        <f>SUM(E37:E39)</f>
        <v>552</v>
      </c>
      <c r="F40" s="57"/>
      <c r="G40" s="10" t="s">
        <v>38</v>
      </c>
      <c r="H40" s="1"/>
      <c r="I40" s="1"/>
      <c r="K40" s="23"/>
      <c r="L40" s="24"/>
      <c r="M40" s="25"/>
      <c r="N40" s="24"/>
      <c r="O40" s="23">
        <f t="shared" si="4"/>
        <v>0</v>
      </c>
    </row>
    <row r="41" spans="1:15" ht="13.5" thickBot="1" x14ac:dyDescent="0.25">
      <c r="A41" s="47"/>
      <c r="B41" s="47"/>
      <c r="C41" s="47"/>
      <c r="D41" s="47"/>
      <c r="E41" s="39">
        <f>E35-E40</f>
        <v>2504</v>
      </c>
      <c r="F41" s="59"/>
      <c r="G41" s="14" t="s">
        <v>39</v>
      </c>
      <c r="H41" s="7"/>
      <c r="I41" s="7"/>
      <c r="J41" s="13"/>
      <c r="K41" s="23"/>
      <c r="L41" s="23"/>
      <c r="M41" s="25"/>
      <c r="N41" s="23"/>
      <c r="O41" s="36">
        <f t="shared" si="4"/>
        <v>0</v>
      </c>
    </row>
    <row r="42" spans="1:15" x14ac:dyDescent="0.2">
      <c r="A42" s="40"/>
      <c r="B42" s="40"/>
      <c r="C42" s="40"/>
      <c r="D42" s="40"/>
      <c r="E42" s="40"/>
      <c r="F42" s="57"/>
      <c r="G42" s="1"/>
      <c r="H42" s="1"/>
      <c r="I42" s="1"/>
      <c r="K42" s="5"/>
      <c r="L42" s="5"/>
      <c r="M42" s="11"/>
      <c r="N42" s="5"/>
      <c r="O42" s="5"/>
    </row>
    <row r="43" spans="1:15" ht="13.5" thickBot="1" x14ac:dyDescent="0.25">
      <c r="A43" s="45">
        <v>12857</v>
      </c>
      <c r="B43" s="48" t="s">
        <v>5</v>
      </c>
      <c r="C43" s="49">
        <v>0.25</v>
      </c>
      <c r="D43" s="48" t="s">
        <v>7</v>
      </c>
      <c r="E43" s="45">
        <f>A43*C43</f>
        <v>3214.25</v>
      </c>
      <c r="F43" s="57"/>
      <c r="G43" s="10" t="s">
        <v>40</v>
      </c>
      <c r="H43" s="1"/>
      <c r="I43" s="1"/>
      <c r="K43" s="4"/>
      <c r="L43" s="17" t="s">
        <v>15</v>
      </c>
      <c r="M43" s="6"/>
      <c r="N43" s="5"/>
      <c r="O43" s="4">
        <f t="shared" si="4"/>
        <v>0</v>
      </c>
    </row>
    <row r="44" spans="1:15" ht="13.5" thickBot="1" x14ac:dyDescent="0.25">
      <c r="A44" s="40"/>
      <c r="B44" s="40"/>
      <c r="C44" s="50"/>
      <c r="D44" s="48"/>
      <c r="E44" s="40"/>
      <c r="F44" s="57"/>
      <c r="G44" s="33" t="s">
        <v>13</v>
      </c>
      <c r="H44" s="3"/>
      <c r="I44" s="3"/>
      <c r="J44" s="3"/>
      <c r="K44" s="15" t="s">
        <v>6</v>
      </c>
      <c r="L44" s="34"/>
      <c r="M44" s="15" t="s">
        <v>4</v>
      </c>
      <c r="N44" s="34"/>
      <c r="O44" s="15" t="s">
        <v>59</v>
      </c>
    </row>
    <row r="45" spans="1:15" ht="13.5" thickBot="1" x14ac:dyDescent="0.25">
      <c r="A45" s="45">
        <v>12857</v>
      </c>
      <c r="B45" s="38" t="s">
        <v>15</v>
      </c>
      <c r="C45" s="42">
        <v>25</v>
      </c>
      <c r="D45" s="48" t="s">
        <v>7</v>
      </c>
      <c r="E45" s="45">
        <f>A45/C45</f>
        <v>514.28</v>
      </c>
      <c r="F45" s="57"/>
      <c r="G45" s="10" t="s">
        <v>41</v>
      </c>
      <c r="H45" s="1"/>
      <c r="I45" s="1"/>
      <c r="K45" s="4"/>
      <c r="L45" s="17" t="s">
        <v>15</v>
      </c>
      <c r="M45" s="6"/>
      <c r="N45" s="5"/>
      <c r="O45" s="12">
        <f>K45*M45</f>
        <v>0</v>
      </c>
    </row>
    <row r="46" spans="1:15" x14ac:dyDescent="0.2">
      <c r="A46" s="51" t="s">
        <v>14</v>
      </c>
      <c r="B46" s="51"/>
      <c r="C46" s="51" t="s">
        <v>63</v>
      </c>
      <c r="D46" s="52"/>
      <c r="E46" s="51" t="s">
        <v>9</v>
      </c>
      <c r="F46" s="57"/>
      <c r="G46" s="1"/>
      <c r="H46" s="1"/>
      <c r="I46" s="1"/>
      <c r="K46" s="16" t="s">
        <v>60</v>
      </c>
      <c r="L46" s="16"/>
      <c r="M46" s="20" t="s">
        <v>61</v>
      </c>
      <c r="N46" s="16"/>
      <c r="O46" s="16" t="s">
        <v>71</v>
      </c>
    </row>
    <row r="47" spans="1:15" ht="9.9499999999999993" customHeight="1" x14ac:dyDescent="0.2">
      <c r="A47" s="40"/>
      <c r="B47" s="40"/>
      <c r="C47" s="40"/>
      <c r="D47" s="48"/>
      <c r="E47" s="40"/>
      <c r="F47" s="57"/>
      <c r="G47" s="1"/>
      <c r="H47" s="1"/>
      <c r="I47" s="1"/>
    </row>
    <row r="48" spans="1:15" x14ac:dyDescent="0.2">
      <c r="A48" s="53"/>
      <c r="B48" s="54" t="s">
        <v>10</v>
      </c>
      <c r="C48" s="53"/>
      <c r="D48" s="48"/>
      <c r="E48" s="40"/>
      <c r="F48" s="57"/>
      <c r="G48" s="1"/>
      <c r="H48" s="1"/>
      <c r="I48" s="1"/>
    </row>
    <row r="49" spans="1:15" ht="13.5" thickBot="1" x14ac:dyDescent="0.25">
      <c r="A49" s="45">
        <v>350</v>
      </c>
      <c r="B49" s="48" t="s">
        <v>5</v>
      </c>
      <c r="C49" s="42">
        <v>25</v>
      </c>
      <c r="D49" s="48" t="s">
        <v>7</v>
      </c>
      <c r="E49" s="45">
        <f>A49*C49</f>
        <v>8750</v>
      </c>
      <c r="F49" s="57"/>
      <c r="G49" s="3" t="s">
        <v>62</v>
      </c>
      <c r="H49" s="3"/>
      <c r="I49" s="3" t="s">
        <v>42</v>
      </c>
      <c r="J49" s="3"/>
      <c r="K49" s="3"/>
      <c r="L49" s="3"/>
      <c r="M49" s="3"/>
      <c r="N49" s="3"/>
      <c r="O49" s="23">
        <v>500</v>
      </c>
    </row>
    <row r="50" spans="1:15" ht="13.5" thickBot="1" x14ac:dyDescent="0.25">
      <c r="A50" s="47"/>
      <c r="B50" s="47"/>
      <c r="C50" s="47"/>
      <c r="D50" s="47"/>
      <c r="E50" s="55">
        <f>O49</f>
        <v>500</v>
      </c>
      <c r="F50" s="59"/>
      <c r="G50" s="8" t="s">
        <v>64</v>
      </c>
      <c r="H50" s="8"/>
      <c r="I50" s="8"/>
      <c r="J50" s="8"/>
      <c r="K50" s="8"/>
      <c r="L50" s="8"/>
      <c r="M50" s="8"/>
      <c r="N50" s="8"/>
      <c r="O50" s="35" t="s">
        <v>43</v>
      </c>
    </row>
    <row r="51" spans="1:15" x14ac:dyDescent="0.2">
      <c r="A51" s="40"/>
      <c r="B51" s="40"/>
      <c r="C51" s="40"/>
      <c r="D51" s="56"/>
      <c r="E51" s="44"/>
      <c r="F51" s="57"/>
      <c r="G51" s="2"/>
    </row>
    <row r="52" spans="1:15" x14ac:dyDescent="0.2">
      <c r="A52" s="40"/>
      <c r="B52" s="40"/>
      <c r="C52" s="40"/>
      <c r="D52" s="40"/>
      <c r="E52" s="40"/>
      <c r="F52" s="57"/>
      <c r="G52" s="10" t="s">
        <v>47</v>
      </c>
    </row>
    <row r="53" spans="1:15" ht="23.25" thickBot="1" x14ac:dyDescent="0.25">
      <c r="A53" s="45">
        <v>600</v>
      </c>
      <c r="B53" s="40"/>
      <c r="C53" s="42">
        <v>12</v>
      </c>
      <c r="D53" s="40"/>
      <c r="E53" s="45">
        <f>A53*C53</f>
        <v>7200</v>
      </c>
      <c r="F53" s="57"/>
      <c r="G53" s="22" t="s">
        <v>68</v>
      </c>
      <c r="H53" s="3"/>
      <c r="I53" s="32" t="s">
        <v>69</v>
      </c>
      <c r="J53" s="3"/>
      <c r="K53" s="23"/>
      <c r="L53" s="24"/>
      <c r="M53" s="25"/>
      <c r="N53" s="24"/>
      <c r="O53" s="23">
        <f>K53*M53</f>
        <v>0</v>
      </c>
    </row>
    <row r="54" spans="1:15" x14ac:dyDescent="0.2">
      <c r="A54" s="40"/>
      <c r="B54" s="40"/>
      <c r="C54" s="40"/>
      <c r="D54" s="40"/>
      <c r="E54" s="40"/>
      <c r="F54" s="57"/>
      <c r="G54" s="3"/>
      <c r="H54" s="3"/>
      <c r="I54" s="3" t="s">
        <v>48</v>
      </c>
      <c r="J54" s="3"/>
      <c r="K54" s="3"/>
      <c r="L54" s="3"/>
      <c r="M54" s="3"/>
      <c r="N54" s="3"/>
      <c r="O54" s="3"/>
    </row>
    <row r="55" spans="1:15" ht="13.5" thickBot="1" x14ac:dyDescent="0.25">
      <c r="A55" s="47"/>
      <c r="B55" s="47"/>
      <c r="C55" s="47"/>
      <c r="D55" s="47"/>
      <c r="E55" s="47"/>
      <c r="F55" s="59"/>
      <c r="G55" s="13"/>
      <c r="H55" s="13"/>
      <c r="I55" s="13"/>
      <c r="J55" s="13"/>
      <c r="K55" s="7"/>
      <c r="L55" s="7"/>
      <c r="M55" s="7"/>
      <c r="N55" s="7"/>
      <c r="O55" s="7"/>
    </row>
    <row r="57" spans="1:15" ht="13.15" customHeight="1" x14ac:dyDescent="0.2">
      <c r="A57" s="73" t="s">
        <v>70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60"/>
      <c r="O57" s="60"/>
    </row>
  </sheetData>
  <mergeCells count="4">
    <mergeCell ref="A20:E20"/>
    <mergeCell ref="A10:E10"/>
    <mergeCell ref="G11:J11"/>
    <mergeCell ref="K10:O10"/>
  </mergeCells>
  <phoneticPr fontId="3" type="noConversion"/>
  <printOptions horizontalCentered="1" vertic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2013-12-16T15:19:46Z</cp:lastPrinted>
  <dcterms:created xsi:type="dcterms:W3CDTF">2008-04-21T23:21:30Z</dcterms:created>
  <dcterms:modified xsi:type="dcterms:W3CDTF">2023-03-07T19:21:49Z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