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405" yWindow="90" windowWidth="10830" windowHeight="7350" tabRatio="585" firstSheet="2" activeTab="2"/>
  </bookViews>
  <sheets>
    <sheet name="CoverSheet" sheetId="1" r:id="rId1"/>
    <sheet name="Suncoast" sheetId="2" r:id="rId2"/>
    <sheet name="LakeRegion" sheetId="5" r:id="rId3"/>
    <sheet name="Thunderbird" sheetId="7" r:id="rId4"/>
    <sheet name="Timucua" sheetId="8" r:id="rId5"/>
    <sheet name="Withlacoochee" sheetId="10" r:id="rId6"/>
    <sheet name="FT. Brooke" sheetId="9" r:id="rId7"/>
    <sheet name="Skyway" sheetId="11" r:id="rId8"/>
    <sheet name="Miccosukee" sheetId="12" r:id="rId9"/>
  </sheets>
  <definedNames>
    <definedName name="_xlnm._FilterDatabase" localSheetId="1" hidden="1">Suncoast!$H$1:$H$50</definedName>
    <definedName name="_xlnm.Print_Area" localSheetId="8">Miccosukee!$A$1:$D$71</definedName>
    <definedName name="_xlnm.Print_Area" localSheetId="7">Skyway!$A$1:$D$46</definedName>
    <definedName name="_xlnm.Print_Area" localSheetId="3">Thunderbird!$A$1:$D$29</definedName>
    <definedName name="_xlnm.Print_Area" localSheetId="5">Withlacoochee!$A$1:$D$42</definedName>
    <definedName name="_xlnm.Print_Titles" localSheetId="6">'FT. Brooke'!$1:$1</definedName>
    <definedName name="_xlnm.Print_Titles" localSheetId="2">LakeRegion!$1:$1</definedName>
    <definedName name="_xlnm.Print_Titles" localSheetId="8">Miccosukee!$1:$1</definedName>
    <definedName name="_xlnm.Print_Titles" localSheetId="3">Thunderbird!$1:$1</definedName>
    <definedName name="_xlnm.Print_Titles" localSheetId="4">Timucua!$1:$1</definedName>
    <definedName name="_xlnm.Print_Titles" localSheetId="5">Withlacoochee!$1:$1</definedName>
  </definedNames>
  <calcPr calcId="145621"/>
</workbook>
</file>

<file path=xl/calcChain.xml><?xml version="1.0" encoding="utf-8"?>
<calcChain xmlns="http://schemas.openxmlformats.org/spreadsheetml/2006/main">
  <c r="N49" i="2" l="1"/>
  <c r="N48" i="2"/>
  <c r="N47" i="2"/>
  <c r="N46" i="2"/>
  <c r="N45" i="2"/>
  <c r="N44" i="2"/>
  <c r="N43" i="2"/>
  <c r="N41" i="2"/>
  <c r="N40" i="2"/>
  <c r="N39" i="2"/>
  <c r="N38" i="2"/>
  <c r="N37" i="2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N4" i="2"/>
  <c r="N3" i="2"/>
  <c r="N2" i="2"/>
  <c r="F10" i="1" l="1"/>
  <c r="E10" i="1"/>
  <c r="I7" i="1" l="1"/>
  <c r="H7" i="1"/>
  <c r="C7" i="1"/>
  <c r="B7" i="1"/>
  <c r="F7" i="1"/>
  <c r="E7" i="1"/>
  <c r="D7" i="1" l="1"/>
  <c r="G10" i="1"/>
  <c r="G7" i="1" l="1"/>
  <c r="N42" i="2"/>
  <c r="L50" i="2"/>
  <c r="E5" i="1" s="1"/>
  <c r="M50" i="2"/>
  <c r="F5" i="1" s="1"/>
  <c r="N50" i="2" l="1"/>
  <c r="G5" i="1" s="1"/>
  <c r="I10" i="1"/>
  <c r="H10" i="1"/>
  <c r="C10" i="1"/>
  <c r="B10" i="1"/>
  <c r="D10" i="1" l="1"/>
  <c r="E6" i="1" l="1"/>
  <c r="F6" i="1"/>
  <c r="G8" i="1"/>
  <c r="E8" i="1"/>
  <c r="F8" i="1"/>
  <c r="E13" i="1"/>
  <c r="F13" i="1"/>
  <c r="E12" i="1"/>
  <c r="E11" i="1"/>
  <c r="F11" i="1"/>
  <c r="B5" i="1"/>
  <c r="C5" i="1"/>
  <c r="H5" i="1"/>
  <c r="I5" i="1"/>
  <c r="B6" i="1"/>
  <c r="C6" i="1"/>
  <c r="H6" i="1"/>
  <c r="I6" i="1"/>
  <c r="B8" i="1"/>
  <c r="C8" i="1"/>
  <c r="H8" i="1"/>
  <c r="I8" i="1"/>
  <c r="B11" i="1"/>
  <c r="C11" i="1"/>
  <c r="H11" i="1"/>
  <c r="I11" i="1"/>
  <c r="B12" i="1"/>
  <c r="C12" i="1"/>
  <c r="H12" i="1"/>
  <c r="I12" i="1"/>
  <c r="B13" i="1"/>
  <c r="C13" i="1"/>
  <c r="H13" i="1"/>
  <c r="I13" i="1"/>
  <c r="D13" i="1" l="1"/>
  <c r="F12" i="1"/>
  <c r="F14" i="1" s="1"/>
  <c r="D12" i="1"/>
  <c r="D11" i="1"/>
  <c r="B14" i="1"/>
  <c r="I9" i="1"/>
  <c r="G6" i="1"/>
  <c r="G11" i="1"/>
  <c r="I14" i="1"/>
  <c r="C14" i="1"/>
  <c r="G12" i="1"/>
  <c r="E14" i="1"/>
  <c r="G13" i="1"/>
  <c r="H14" i="1"/>
  <c r="F9" i="1"/>
  <c r="C9" i="1"/>
  <c r="D6" i="1"/>
  <c r="D8" i="1"/>
  <c r="B9" i="1"/>
  <c r="E9" i="1"/>
  <c r="H9" i="1"/>
  <c r="D5" i="1"/>
  <c r="E16" i="1" l="1"/>
  <c r="B16" i="1"/>
  <c r="F16" i="1"/>
  <c r="G14" i="1"/>
  <c r="D14" i="1"/>
  <c r="I16" i="1"/>
  <c r="G9" i="1"/>
  <c r="D9" i="1"/>
  <c r="C16" i="1"/>
  <c r="H16" i="1"/>
  <c r="D16" i="1" l="1"/>
  <c r="G16" i="1"/>
</calcChain>
</file>

<file path=xl/sharedStrings.xml><?xml version="1.0" encoding="utf-8"?>
<sst xmlns="http://schemas.openxmlformats.org/spreadsheetml/2006/main" count="1709" uniqueCount="728">
  <si>
    <t>Process Status</t>
  </si>
  <si>
    <t>Due to Recharter</t>
  </si>
  <si>
    <t>Submitted</t>
  </si>
  <si>
    <t>Balance</t>
  </si>
  <si>
    <t>In Office</t>
  </si>
  <si>
    <t>Processed</t>
  </si>
  <si>
    <t>Withlacoochee</t>
  </si>
  <si>
    <t>Lake Region</t>
  </si>
  <si>
    <t>Thunderbird</t>
  </si>
  <si>
    <t>Timucua</t>
  </si>
  <si>
    <t>TOTAL</t>
  </si>
  <si>
    <t>unit</t>
  </si>
  <si>
    <t>number</t>
  </si>
  <si>
    <t>organization_name</t>
  </si>
  <si>
    <t>Contact Name</t>
  </si>
  <si>
    <t>Contact Phone</t>
  </si>
  <si>
    <t>submitted_date</t>
  </si>
  <si>
    <t>on_hold</t>
  </si>
  <si>
    <t>posted_date</t>
  </si>
  <si>
    <t>Crew</t>
  </si>
  <si>
    <t>Trinity United Methodist Church</t>
  </si>
  <si>
    <t>Pack</t>
  </si>
  <si>
    <t>St Anthony of Padua Catholic Church</t>
  </si>
  <si>
    <t>Our Lady of the Rosary Catholic Chu</t>
  </si>
  <si>
    <t>Rotary Club Of Zephyrhills</t>
  </si>
  <si>
    <t>Atonement Lutheran Church</t>
  </si>
  <si>
    <t>Team</t>
  </si>
  <si>
    <t>Troop</t>
  </si>
  <si>
    <t>Zephyrhills Rotary Club</t>
  </si>
  <si>
    <t>James Gentry</t>
  </si>
  <si>
    <t>Union Congregational Church</t>
  </si>
  <si>
    <t>Mikes Lawn Care</t>
  </si>
  <si>
    <t>First UMC of Sebring</t>
  </si>
  <si>
    <t>Bowling Green Methodist Church</t>
  </si>
  <si>
    <t>Posted</t>
  </si>
  <si>
    <t>Post</t>
  </si>
  <si>
    <t>Hillsborough County Sheriffs Office</t>
  </si>
  <si>
    <t>Tampa Police Department</t>
  </si>
  <si>
    <t>Dade City Police Department</t>
  </si>
  <si>
    <t>Hernando County Sheriffs Office</t>
  </si>
  <si>
    <t>Customs and Border Protection</t>
  </si>
  <si>
    <t>First Missionary Baptist Church</t>
  </si>
  <si>
    <t>St Josephs Catholic Church</t>
  </si>
  <si>
    <t>Lighthouse Homeschoolers Inc</t>
  </si>
  <si>
    <t>Holy Cross Episcopal Church</t>
  </si>
  <si>
    <t>Veterans of Foreign Wars</t>
  </si>
  <si>
    <t>UFCW Local 1625</t>
  </si>
  <si>
    <t>First Presbyterian Church of Haines</t>
  </si>
  <si>
    <t>Hope Presbyterian Church</t>
  </si>
  <si>
    <t>Knights Of Columbus #5643</t>
  </si>
  <si>
    <t>International Market World</t>
  </si>
  <si>
    <t>Christ Community Church</t>
  </si>
  <si>
    <t>American Legion Post 08</t>
  </si>
  <si>
    <t>St James United Methodist Church</t>
  </si>
  <si>
    <t>Freedom High School NJROTC</t>
  </si>
  <si>
    <t>Wharton High School NJROTC</t>
  </si>
  <si>
    <t>Pride Elementary School PTA</t>
  </si>
  <si>
    <t>St Lawrence Catholic Church</t>
  </si>
  <si>
    <t>St John Progressive Baptist Church</t>
  </si>
  <si>
    <t>Tampa Housing and Tampa Police Dept</t>
  </si>
  <si>
    <t>North Boulevard Homes</t>
  </si>
  <si>
    <t>C Blyth Andrews Housing</t>
  </si>
  <si>
    <t>Tampa Housing Authority</t>
  </si>
  <si>
    <t>Robles Park Community Youth Corp</t>
  </si>
  <si>
    <t>First UMC of Lakeland</t>
  </si>
  <si>
    <t>First Presbyterian Church of Bartow</t>
  </si>
  <si>
    <t>Mulberry United Methodist Church</t>
  </si>
  <si>
    <t>Knights Of Columbus</t>
  </si>
  <si>
    <t>Lake Gibson United Methodist Church</t>
  </si>
  <si>
    <t>Knights Of Columbus #10169</t>
  </si>
  <si>
    <t>LDS Church-Apollo Beach Ward-Brando</t>
  </si>
  <si>
    <t>Presbyterian Church Of Bloomingdale</t>
  </si>
  <si>
    <t>Brandon 86 Rotary Club</t>
  </si>
  <si>
    <t>Immanuel Lutheran Church</t>
  </si>
  <si>
    <t>Riverview United Methodist Church</t>
  </si>
  <si>
    <t>Nativity Catholic Church</t>
  </si>
  <si>
    <t>Bay Life Church Of Brandon Inc</t>
  </si>
  <si>
    <t>Holy Innocents Episcopal Church</t>
  </si>
  <si>
    <t>Apostles Lutheran Church</t>
  </si>
  <si>
    <t>American Legion Post 148</t>
  </si>
  <si>
    <t>South Shore United Methodist Church</t>
  </si>
  <si>
    <t>St Stephen Catholic Church</t>
  </si>
  <si>
    <t>Fishhawk Fellowship Church</t>
  </si>
  <si>
    <t>Citizens For Scouting</t>
  </si>
  <si>
    <t>First United Methodist Church of Pl</t>
  </si>
  <si>
    <t>Lamb of God Lutheran Church</t>
  </si>
  <si>
    <t>St Anne Catholic Church</t>
  </si>
  <si>
    <t>Ship</t>
  </si>
  <si>
    <t>Tampa Sailing Squadron</t>
  </si>
  <si>
    <t>Church Of The Nativity Mens Club</t>
  </si>
  <si>
    <t>Kings Avenue Baptist Church Inc</t>
  </si>
  <si>
    <t>Oakwood Baptist Church</t>
  </si>
  <si>
    <t>Brandon Christian Fellowship Inc</t>
  </si>
  <si>
    <t>Messiah Lutheran Church</t>
  </si>
  <si>
    <t>LDS Church-Tampa 1st Ward-Tampa Sta</t>
  </si>
  <si>
    <t>Tims Memorial Presbyterian Church</t>
  </si>
  <si>
    <t>Hat Trick Theatre Productions Inc</t>
  </si>
  <si>
    <t>LDS Church-Tampa 4th Ward-Tampa Sta</t>
  </si>
  <si>
    <t>LDS Church-Carrollwood 2nd Ward-Tam</t>
  </si>
  <si>
    <t>J F Swartsel Lodge #251 F&amp;AM</t>
  </si>
  <si>
    <t>Lutheran Church Of Our Saviour</t>
  </si>
  <si>
    <t>St Marys Catholic Church</t>
  </si>
  <si>
    <t>St Johns Parish Day School Inc</t>
  </si>
  <si>
    <t>Holy Trinity Lutheran Church</t>
  </si>
  <si>
    <t>Good Shepherd Lutheran Church</t>
  </si>
  <si>
    <t>Mary Bryant Elementary School PTA</t>
  </si>
  <si>
    <t>Christ The King Catholic Church</t>
  </si>
  <si>
    <t>Wellspring United Methodist Church</t>
  </si>
  <si>
    <t>Dale Mabry Elementary School PTA</t>
  </si>
  <si>
    <t>Woodbridge Elementary School PTA</t>
  </si>
  <si>
    <t>First Reformed Church Of Tampa</t>
  </si>
  <si>
    <t>Academy Of The Holy Names</t>
  </si>
  <si>
    <t>Peninsular Christian Church</t>
  </si>
  <si>
    <t>Keystone United Methodist Church</t>
  </si>
  <si>
    <t>St Marks Episcopal Church</t>
  </si>
  <si>
    <t>Troop 12 Inc</t>
  </si>
  <si>
    <t>First Baptist Church of Citrus Park</t>
  </si>
  <si>
    <t>Palma Ceia United Methodist Church</t>
  </si>
  <si>
    <t>Loyal Order Of Moose Lodge 912</t>
  </si>
  <si>
    <t>VFW Post 10209</t>
  </si>
  <si>
    <t>West Citrus Elks Lodge 2693</t>
  </si>
  <si>
    <t>Rotary Club of Inverness Inc</t>
  </si>
  <si>
    <t>St Andrews Episcopal Church</t>
  </si>
  <si>
    <t>Fellowship Community Church</t>
  </si>
  <si>
    <t>St Frances Cabrini Catholic Church</t>
  </si>
  <si>
    <t>Beverly Hills Community Church</t>
  </si>
  <si>
    <t>Plus-minus yth</t>
  </si>
  <si>
    <t>Diff in youth</t>
  </si>
  <si>
    <t>Deffective reason/notes</t>
  </si>
  <si>
    <t>Yeti Benevolent Society</t>
  </si>
  <si>
    <t>Rotary Club of Auburndale</t>
  </si>
  <si>
    <t>Oak Grove United Methodist Church</t>
  </si>
  <si>
    <t>The Revolution Church</t>
  </si>
  <si>
    <t>Shepherd Road Presbyterian Church</t>
  </si>
  <si>
    <t>Elks Lodge #2383 of Brandon</t>
  </si>
  <si>
    <t>St Andrews United Methodist Church</t>
  </si>
  <si>
    <t>Rotary Club of Riverview</t>
  </si>
  <si>
    <t>Limona Village Chapel United Method</t>
  </si>
  <si>
    <t>VFW Post 8108</t>
  </si>
  <si>
    <t>American Legion Post 147</t>
  </si>
  <si>
    <t>Hyde Park United Methodist Church</t>
  </si>
  <si>
    <t>Knights of Columbus St Jude Council</t>
  </si>
  <si>
    <t>Ridge Manor United Methodist Church</t>
  </si>
  <si>
    <t>Hope Evangelical Lutheran Church</t>
  </si>
  <si>
    <t>American Legion Post 155</t>
  </si>
  <si>
    <t>Lee Edwards</t>
  </si>
  <si>
    <t>Orlando Serrano</t>
  </si>
  <si>
    <t>Douglas Gilliland</t>
  </si>
  <si>
    <t>813 995-2623</t>
  </si>
  <si>
    <t>Year end number</t>
  </si>
  <si>
    <t>352-457-2466</t>
  </si>
  <si>
    <t>Christopher Fonteyn</t>
  </si>
  <si>
    <t>813-785-6048</t>
  </si>
  <si>
    <t>Leigh Smith</t>
  </si>
  <si>
    <t>Christopher Davis</t>
  </si>
  <si>
    <t>813-335-2608</t>
  </si>
  <si>
    <t>Rotary Club of Wesley Chapel</t>
  </si>
  <si>
    <t>Concerned Parents of LOL / WC</t>
  </si>
  <si>
    <t>First Presbyterian Church</t>
  </si>
  <si>
    <t>0003</t>
  </si>
  <si>
    <t>0350</t>
  </si>
  <si>
    <t>First United Methodist Church of La</t>
  </si>
  <si>
    <t>0033</t>
  </si>
  <si>
    <t>0072</t>
  </si>
  <si>
    <t>0077</t>
  </si>
  <si>
    <t>First Presbyterian Church of Zephyr</t>
  </si>
  <si>
    <t>0148</t>
  </si>
  <si>
    <t>0149</t>
  </si>
  <si>
    <t>0177</t>
  </si>
  <si>
    <t>0301</t>
  </si>
  <si>
    <t>0311</t>
  </si>
  <si>
    <t>0323</t>
  </si>
  <si>
    <t>LDS Church-Dade City Ward-Tampa Sta</t>
  </si>
  <si>
    <t>0366</t>
  </si>
  <si>
    <t>Rasmussen College</t>
  </si>
  <si>
    <t>0375</t>
  </si>
  <si>
    <t>0002</t>
  </si>
  <si>
    <t>Rotary Club of Wesley Chapel, Inc</t>
  </si>
  <si>
    <t>0402</t>
  </si>
  <si>
    <t>0707</t>
  </si>
  <si>
    <t>0156</t>
  </si>
  <si>
    <t>0808</t>
  </si>
  <si>
    <t>Cochran Brothers Roofing Inc</t>
  </si>
  <si>
    <t>0815</t>
  </si>
  <si>
    <t>0846</t>
  </si>
  <si>
    <t>0875</t>
  </si>
  <si>
    <t>0813</t>
  </si>
  <si>
    <t>Select Citizens Offer Ultimate Trp</t>
  </si>
  <si>
    <t>0000</t>
  </si>
  <si>
    <t>0123</t>
  </si>
  <si>
    <t>Beymer Memorial United Methodist Ch</t>
  </si>
  <si>
    <t>0538</t>
  </si>
  <si>
    <t>0115</t>
  </si>
  <si>
    <t>0144</t>
  </si>
  <si>
    <t>LDS Church-Lake Wales Ward-Lakeland</t>
  </si>
  <si>
    <t>0200</t>
  </si>
  <si>
    <t>0501</t>
  </si>
  <si>
    <t>LDS Church-Citrus Ridge Ward-Lakela</t>
  </si>
  <si>
    <t>0505</t>
  </si>
  <si>
    <t>0514</t>
  </si>
  <si>
    <t>0515</t>
  </si>
  <si>
    <t>0526</t>
  </si>
  <si>
    <t>0528</t>
  </si>
  <si>
    <t>0535</t>
  </si>
  <si>
    <t>First United Methodist Church of Ha</t>
  </si>
  <si>
    <t>0541</t>
  </si>
  <si>
    <t>0557</t>
  </si>
  <si>
    <t>LDS Church-Winter Haven Ward-Lakela</t>
  </si>
  <si>
    <t>0561</t>
  </si>
  <si>
    <t>0565</t>
  </si>
  <si>
    <t>0593</t>
  </si>
  <si>
    <t>0121</t>
  </si>
  <si>
    <t>First Presbyterian Church of Winter</t>
  </si>
  <si>
    <t>0888</t>
  </si>
  <si>
    <t>0127</t>
  </si>
  <si>
    <t>0187</t>
  </si>
  <si>
    <t>0194</t>
  </si>
  <si>
    <t>0057</t>
  </si>
  <si>
    <t>Seminole Heights United Methodist C</t>
  </si>
  <si>
    <t>0064</t>
  </si>
  <si>
    <t>First Baptist Church Of College Hil</t>
  </si>
  <si>
    <t>0084</t>
  </si>
  <si>
    <t>Hillsborough United Methodist Churc</t>
  </si>
  <si>
    <t>0108</t>
  </si>
  <si>
    <t>0140</t>
  </si>
  <si>
    <t>0142</t>
  </si>
  <si>
    <t>0180</t>
  </si>
  <si>
    <t>0188</t>
  </si>
  <si>
    <t>Temple Terrace Presbyterian</t>
  </si>
  <si>
    <t>0190</t>
  </si>
  <si>
    <t>LDS Church-Temple Terrace Ward-Bran</t>
  </si>
  <si>
    <t>0280</t>
  </si>
  <si>
    <t>0329</t>
  </si>
  <si>
    <t>0354</t>
  </si>
  <si>
    <t>LDS Church-New Tampa Ward-Brandon S</t>
  </si>
  <si>
    <t>0360</t>
  </si>
  <si>
    <t>0654</t>
  </si>
  <si>
    <t>0681</t>
  </si>
  <si>
    <t>West Tampa Elementary School PTA</t>
  </si>
  <si>
    <t>0801</t>
  </si>
  <si>
    <t>0804</t>
  </si>
  <si>
    <t>0805</t>
  </si>
  <si>
    <t>0806</t>
  </si>
  <si>
    <t>0807</t>
  </si>
  <si>
    <t>0047</t>
  </si>
  <si>
    <t>0120</t>
  </si>
  <si>
    <t>St Mark The Evangelist Catholic Chu</t>
  </si>
  <si>
    <t>Youth Leadership Development Counci</t>
  </si>
  <si>
    <t>Temple Terrace United Methodist Chu</t>
  </si>
  <si>
    <t>0725</t>
  </si>
  <si>
    <t>0760</t>
  </si>
  <si>
    <t>0104</t>
  </si>
  <si>
    <t>First Presbyterian Church of Lakela</t>
  </si>
  <si>
    <t>0106</t>
  </si>
  <si>
    <t>St. Stephens Church</t>
  </si>
  <si>
    <t>0147</t>
  </si>
  <si>
    <t>0711</t>
  </si>
  <si>
    <t>0713</t>
  </si>
  <si>
    <t>0722</t>
  </si>
  <si>
    <t>0740</t>
  </si>
  <si>
    <t>0765</t>
  </si>
  <si>
    <t>LDS Church-Gibsonia Ward-Lakeland S</t>
  </si>
  <si>
    <t>0767</t>
  </si>
  <si>
    <t>LDS Church-Highlands Ward-Lakeland</t>
  </si>
  <si>
    <t>0445</t>
  </si>
  <si>
    <t>0712</t>
  </si>
  <si>
    <t>LDS Church-Lakeland Ward-Lakeland S</t>
  </si>
  <si>
    <t>The Revolution Church of Lakeland</t>
  </si>
  <si>
    <t>0264</t>
  </si>
  <si>
    <t>LDS Church-Brandon Ward-Brandon Sta</t>
  </si>
  <si>
    <t>0265</t>
  </si>
  <si>
    <t>LDS Church-Valrico Ward-Brandon Sta</t>
  </si>
  <si>
    <t>0266</t>
  </si>
  <si>
    <t>LDS Church-Riverview Ward-Brandon S</t>
  </si>
  <si>
    <t>0267</t>
  </si>
  <si>
    <t>0601</t>
  </si>
  <si>
    <t>0610</t>
  </si>
  <si>
    <t>0797</t>
  </si>
  <si>
    <t>First United Methodist Church of Se</t>
  </si>
  <si>
    <t>0005</t>
  </si>
  <si>
    <t>Norman McLeod American Legion Post</t>
  </si>
  <si>
    <t>0011</t>
  </si>
  <si>
    <t>0039</t>
  </si>
  <si>
    <t>0061</t>
  </si>
  <si>
    <t>St Francis Of Assisi Catholic Churc</t>
  </si>
  <si>
    <t>0079</t>
  </si>
  <si>
    <t>0083</t>
  </si>
  <si>
    <t>0089</t>
  </si>
  <si>
    <t>0092</t>
  </si>
  <si>
    <t>0099</t>
  </si>
  <si>
    <t>0109</t>
  </si>
  <si>
    <t>0110</t>
  </si>
  <si>
    <t>0205</t>
  </si>
  <si>
    <t>0603</t>
  </si>
  <si>
    <t>Boyette Springs Elementary School P</t>
  </si>
  <si>
    <t>0604</t>
  </si>
  <si>
    <t>Lithia Springs Elementary School PT</t>
  </si>
  <si>
    <t>0606</t>
  </si>
  <si>
    <t>0607</t>
  </si>
  <si>
    <t>0609</t>
  </si>
  <si>
    <t>0632</t>
  </si>
  <si>
    <t>0637</t>
  </si>
  <si>
    <t>0690</t>
  </si>
  <si>
    <t>0700</t>
  </si>
  <si>
    <t>LDS Church- Plant City Ward-Brandon</t>
  </si>
  <si>
    <t>0734</t>
  </si>
  <si>
    <t>Cork United Methodist Church</t>
  </si>
  <si>
    <t>0744</t>
  </si>
  <si>
    <t>0826</t>
  </si>
  <si>
    <t>2140</t>
  </si>
  <si>
    <t>0185</t>
  </si>
  <si>
    <t>0101</t>
  </si>
  <si>
    <t>0111</t>
  </si>
  <si>
    <t>Hillsborough River Preservation, In</t>
  </si>
  <si>
    <t>0204</t>
  </si>
  <si>
    <t>United Methodist Church</t>
  </si>
  <si>
    <t>0627</t>
  </si>
  <si>
    <t>0661</t>
  </si>
  <si>
    <t>0665</t>
  </si>
  <si>
    <t>0686</t>
  </si>
  <si>
    <t>1986</t>
  </si>
  <si>
    <t>0010</t>
  </si>
  <si>
    <t>0012</t>
  </si>
  <si>
    <t>0046</t>
  </si>
  <si>
    <t>0055</t>
  </si>
  <si>
    <t>LDS Church-Odessa Branch-Tampa Stak</t>
  </si>
  <si>
    <t>0198</t>
  </si>
  <si>
    <t>LDS Church-Tampa 2nd Ward-Tampa Sta</t>
  </si>
  <si>
    <t>0199</t>
  </si>
  <si>
    <t>0212</t>
  </si>
  <si>
    <t>0221</t>
  </si>
  <si>
    <t>0339</t>
  </si>
  <si>
    <t>Christ Cumberland Presbyterian Chur</t>
  </si>
  <si>
    <t>0004</t>
  </si>
  <si>
    <t>Palma Ceia Presbyterian Church</t>
  </si>
  <si>
    <t>0009</t>
  </si>
  <si>
    <t>0016</t>
  </si>
  <si>
    <t>Carrollwood Seventh Day Adventist C</t>
  </si>
  <si>
    <t>0018</t>
  </si>
  <si>
    <t>0020</t>
  </si>
  <si>
    <t>0021</t>
  </si>
  <si>
    <t>0022</t>
  </si>
  <si>
    <t>0023</t>
  </si>
  <si>
    <t>0025</t>
  </si>
  <si>
    <t>0037</t>
  </si>
  <si>
    <t>Learning Gate Community School</t>
  </si>
  <si>
    <t>0038</t>
  </si>
  <si>
    <t>0045</t>
  </si>
  <si>
    <t>0053</t>
  </si>
  <si>
    <t>0056</t>
  </si>
  <si>
    <t>0202</t>
  </si>
  <si>
    <t>0217</t>
  </si>
  <si>
    <t>Lake Magdalene United Methodist Chu</t>
  </si>
  <si>
    <t>0222</t>
  </si>
  <si>
    <t>0246</t>
  </si>
  <si>
    <t>0310</t>
  </si>
  <si>
    <t>0312</t>
  </si>
  <si>
    <t>0315</t>
  </si>
  <si>
    <t>Wesley Memorial United Methodist Ch</t>
  </si>
  <si>
    <t>0337</t>
  </si>
  <si>
    <t>0648</t>
  </si>
  <si>
    <t>0238</t>
  </si>
  <si>
    <t>0275</t>
  </si>
  <si>
    <t>1801</t>
  </si>
  <si>
    <t>0068</t>
  </si>
  <si>
    <t>0215</t>
  </si>
  <si>
    <t>Wellspring Methodist Church</t>
  </si>
  <si>
    <t>0219</t>
  </si>
  <si>
    <t>Manhattan Avenue United Methodist C</t>
  </si>
  <si>
    <t>Town N Country Memorial American Le</t>
  </si>
  <si>
    <t>0304</t>
  </si>
  <si>
    <t>0352</t>
  </si>
  <si>
    <t>LDS Church-Lecanto Ward-Leesburg St</t>
  </si>
  <si>
    <t>0370</t>
  </si>
  <si>
    <t>0406</t>
  </si>
  <si>
    <t>First Lutheran Church of Ridge Mano</t>
  </si>
  <si>
    <t>0071</t>
  </si>
  <si>
    <t>First United Methodist Church of Br</t>
  </si>
  <si>
    <t>0302</t>
  </si>
  <si>
    <t>First Presbyterian Church of Invern</t>
  </si>
  <si>
    <t>0303</t>
  </si>
  <si>
    <t>0415</t>
  </si>
  <si>
    <t>Crystal River United Methodist Chur</t>
  </si>
  <si>
    <t>0439</t>
  </si>
  <si>
    <t>First United Methodist Church of Bu</t>
  </si>
  <si>
    <t>0442</t>
  </si>
  <si>
    <t>0443</t>
  </si>
  <si>
    <t>0457</t>
  </si>
  <si>
    <t>0462</t>
  </si>
  <si>
    <t>0796</t>
  </si>
  <si>
    <t>LDS Church-Brooksville Ward-Tampa S</t>
  </si>
  <si>
    <t>0975</t>
  </si>
  <si>
    <t>2693</t>
  </si>
  <si>
    <t>0409</t>
  </si>
  <si>
    <t>0433</t>
  </si>
  <si>
    <t>0446</t>
  </si>
  <si>
    <t>0452</t>
  </si>
  <si>
    <t>VFW Post 7122</t>
  </si>
  <si>
    <t>0028</t>
  </si>
  <si>
    <t>Gaither High School NJROTC</t>
  </si>
  <si>
    <t>0019</t>
  </si>
  <si>
    <t>PTSA Roland Park Magnet School</t>
  </si>
  <si>
    <t>0082</t>
  </si>
  <si>
    <t>St. Josephs Catholic School</t>
  </si>
  <si>
    <t>Ft. Brooke</t>
  </si>
  <si>
    <t>Teresa Dadez</t>
  </si>
  <si>
    <t>813-545-5737</t>
  </si>
  <si>
    <t>813-760-2698</t>
  </si>
  <si>
    <t>James Carbonneau</t>
  </si>
  <si>
    <t>.</t>
  </si>
  <si>
    <t>0206</t>
  </si>
  <si>
    <t>The Church of Jesus Christ of LDS</t>
  </si>
  <si>
    <t>0353</t>
  </si>
  <si>
    <t>0052</t>
  </si>
  <si>
    <t>Oak Grove Elementary School PTA</t>
  </si>
  <si>
    <t>Family and Friends of Cub Scouting</t>
  </si>
  <si>
    <t>0081</t>
  </si>
  <si>
    <t>Christ our Redeemer Lutheran Church</t>
  </si>
  <si>
    <t>Forest Hills Presbyterian Church</t>
  </si>
  <si>
    <t>Bay Chapel</t>
  </si>
  <si>
    <t>0803</t>
  </si>
  <si>
    <t>The Treo at Encore of the THA</t>
  </si>
  <si>
    <t>University of South Florida School</t>
  </si>
  <si>
    <t>For the Kids Foundation of Tampa Ba</t>
  </si>
  <si>
    <t>VFW 10140</t>
  </si>
  <si>
    <t>1401</t>
  </si>
  <si>
    <t>JHWES Enviromental Studies Program</t>
  </si>
  <si>
    <t>0482</t>
  </si>
  <si>
    <t>American Legion Post 25</t>
  </si>
  <si>
    <t>VFW Post 4289 Winter Haven</t>
  </si>
  <si>
    <t>0827</t>
  </si>
  <si>
    <t>LDS Church- Sebring Ward-Bradenton</t>
  </si>
  <si>
    <t>Reformation Lutheran Church</t>
  </si>
  <si>
    <t>St Stephens Esp</t>
  </si>
  <si>
    <t>0909</t>
  </si>
  <si>
    <t>Sun City Center United Methodist Ch</t>
  </si>
  <si>
    <t>Matthew A Knight Foundation</t>
  </si>
  <si>
    <t>0306</t>
  </si>
  <si>
    <t>Wildwood United Methodist Church</t>
  </si>
  <si>
    <t>0465</t>
  </si>
  <si>
    <t>Scout Parents of Spring Hill</t>
  </si>
  <si>
    <t>1457</t>
  </si>
  <si>
    <t>Pleasant Grove Elementary School PT</t>
  </si>
  <si>
    <t>4215</t>
  </si>
  <si>
    <t>Christian Church in the Wildwood</t>
  </si>
  <si>
    <t>7122</t>
  </si>
  <si>
    <t>2017 yth</t>
  </si>
  <si>
    <t>Justin Martin</t>
  </si>
  <si>
    <t>813-996-3258</t>
  </si>
  <si>
    <t>Eric Barre</t>
  </si>
  <si>
    <t>813-782-1251</t>
  </si>
  <si>
    <t>Stephen Southwort</t>
  </si>
  <si>
    <t>813-872-6799</t>
  </si>
  <si>
    <t>352-467-0042</t>
  </si>
  <si>
    <t>Robert Heinzmann</t>
  </si>
  <si>
    <t>540-809-6441</t>
  </si>
  <si>
    <t>Craig Boisseau</t>
  </si>
  <si>
    <t>407-595-3015</t>
  </si>
  <si>
    <t>813-957-0442</t>
  </si>
  <si>
    <t>First Presbyterian Church of Lakeland</t>
  </si>
  <si>
    <t xml:space="preserve">Troop </t>
  </si>
  <si>
    <t>St Catherine of Alexandria Episcopal</t>
  </si>
  <si>
    <t>LDS Church-Providence Ward-Brandon Sta</t>
  </si>
  <si>
    <t>Trilby Masonic Lodge No 141 F &amp; AM</t>
  </si>
  <si>
    <t>Tim Herndon Plumbing</t>
  </si>
  <si>
    <t>VFW David G Snyder Post8681</t>
  </si>
  <si>
    <t>2018 Rechartering Status Report</t>
  </si>
  <si>
    <t>Suncoast</t>
  </si>
  <si>
    <t>Skyway</t>
  </si>
  <si>
    <t>0007</t>
  </si>
  <si>
    <t>St Thomas Aquinas Catholic Church</t>
  </si>
  <si>
    <t>0008</t>
  </si>
  <si>
    <t>First United Methodist Church of NP</t>
  </si>
  <si>
    <t>LDS - Hudson Ward - St Pete Stake</t>
  </si>
  <si>
    <t>0040</t>
  </si>
  <si>
    <t>St Marks Presbyterian Church</t>
  </si>
  <si>
    <t>VFW Post 4412</t>
  </si>
  <si>
    <t>0060</t>
  </si>
  <si>
    <t>Asbury United Methodist Church</t>
  </si>
  <si>
    <t>0086</t>
  </si>
  <si>
    <t>First United Methodist Church of Hu</t>
  </si>
  <si>
    <t>0091</t>
  </si>
  <si>
    <t>Shady Hills United Methodist Church</t>
  </si>
  <si>
    <t>St Vincent De Paul Catholic Church</t>
  </si>
  <si>
    <t>0024</t>
  </si>
  <si>
    <t>American Legion Paradise Post 79</t>
  </si>
  <si>
    <t>Trinity Presbyterian Church of Seve</t>
  </si>
  <si>
    <t>0155</t>
  </si>
  <si>
    <t>VFW Donald Michels Jr Post 6180</t>
  </si>
  <si>
    <t>0300</t>
  </si>
  <si>
    <t>Saddlebrook Preparatory School</t>
  </si>
  <si>
    <t>Gulf High School NJROTC</t>
  </si>
  <si>
    <t>0169</t>
  </si>
  <si>
    <t>First United Methodist Church of Fr</t>
  </si>
  <si>
    <t>0570</t>
  </si>
  <si>
    <t>Grove Manor-Lake Wales Housing Auth</t>
  </si>
  <si>
    <t>0582</t>
  </si>
  <si>
    <t>United Food and Commercial Workers</t>
  </si>
  <si>
    <t>Select Citizens Offer Ultimate Troo</t>
  </si>
  <si>
    <t>First United Methodist Church</t>
  </si>
  <si>
    <t>0001</t>
  </si>
  <si>
    <t>Polk County Sheriffs Office</t>
  </si>
  <si>
    <t>0776</t>
  </si>
  <si>
    <t>Sydney Baptist Church</t>
  </si>
  <si>
    <t>1481</t>
  </si>
  <si>
    <t>The American Legion Alafia Post 148</t>
  </si>
  <si>
    <t>3891</t>
  </si>
  <si>
    <t>American Legion Post 389</t>
  </si>
  <si>
    <t>1482</t>
  </si>
  <si>
    <t>0427</t>
  </si>
  <si>
    <t>St John Paul II Catholic School</t>
  </si>
  <si>
    <t>Mariner Unted Methodist Church</t>
  </si>
  <si>
    <t>0693</t>
  </si>
  <si>
    <t>Chassahowitzka Community Associatio</t>
  </si>
  <si>
    <t>0017</t>
  </si>
  <si>
    <t>All Nations Outreach Church</t>
  </si>
  <si>
    <t>Post/Club</t>
  </si>
  <si>
    <t>0290</t>
  </si>
  <si>
    <t>The Centre 4 Girls</t>
  </si>
  <si>
    <t>0291</t>
  </si>
  <si>
    <t>The Oaks of Riverview - THA</t>
  </si>
  <si>
    <t>1952</t>
  </si>
  <si>
    <t>Sulphur Springs K-8 Community School</t>
  </si>
  <si>
    <t>0042</t>
  </si>
  <si>
    <t>WJS Adventures, Inc</t>
  </si>
  <si>
    <t>0210</t>
  </si>
  <si>
    <t>Canterbury School of Florida/Couste</t>
  </si>
  <si>
    <t>St Raphaels Roman Catholic Church</t>
  </si>
  <si>
    <t>0262</t>
  </si>
  <si>
    <t>Hope Lutheran Church</t>
  </si>
  <si>
    <t>0396</t>
  </si>
  <si>
    <t>Marine Corp League Detachment 57</t>
  </si>
  <si>
    <t>Nitram Lodge #188 F&amp;AM</t>
  </si>
  <si>
    <t>0209</t>
  </si>
  <si>
    <t>St Paul's Catholic Church</t>
  </si>
  <si>
    <t>0229</t>
  </si>
  <si>
    <t>Baypoint YMCA</t>
  </si>
  <si>
    <t>0236</t>
  </si>
  <si>
    <t>0261</t>
  </si>
  <si>
    <t>Riviera United Methodist Church</t>
  </si>
  <si>
    <t>0263</t>
  </si>
  <si>
    <t>Holy Family Catholic Church</t>
  </si>
  <si>
    <t>Lutheran Church Of The Cross</t>
  </si>
  <si>
    <t>0285</t>
  </si>
  <si>
    <t>Palm Lake Christian Church</t>
  </si>
  <si>
    <t>YMCA-Campbell Park of Greater St Pe</t>
  </si>
  <si>
    <t>0295</t>
  </si>
  <si>
    <t>New Faith Free Methodist Church</t>
  </si>
  <si>
    <t>Pasadena Presbyterian Church</t>
  </si>
  <si>
    <t>Shorecrest Preparatory School</t>
  </si>
  <si>
    <t>0305</t>
  </si>
  <si>
    <t>YMCA - Woodlawn Elementary</t>
  </si>
  <si>
    <t>0307</t>
  </si>
  <si>
    <t>YMCA - Lynch Elementary</t>
  </si>
  <si>
    <t>0308</t>
  </si>
  <si>
    <t>YMCA - Perkins Elementary</t>
  </si>
  <si>
    <t>0309</t>
  </si>
  <si>
    <t>YMCA - Maximo Peace Keepers</t>
  </si>
  <si>
    <t>YMCA of Sexton Elementary School</t>
  </si>
  <si>
    <t>0318</t>
  </si>
  <si>
    <t>St Lukes United Methodist Church</t>
  </si>
  <si>
    <t>0334</t>
  </si>
  <si>
    <t>Clearview United Methodist Ch Mens</t>
  </si>
  <si>
    <t>0900</t>
  </si>
  <si>
    <t>Pinellas County Sheriffs Office</t>
  </si>
  <si>
    <t>0912</t>
  </si>
  <si>
    <t>Pinellas Park Police Dept</t>
  </si>
  <si>
    <t>0956</t>
  </si>
  <si>
    <t>Episcopal Church Of The Ascension</t>
  </si>
  <si>
    <t>St Ignatius Catholic Church</t>
  </si>
  <si>
    <t>First Presbyterian Church of Dunedi</t>
  </si>
  <si>
    <t>0026</t>
  </si>
  <si>
    <t>Palm Harbor United Methodist Church</t>
  </si>
  <si>
    <t>0048</t>
  </si>
  <si>
    <t>Community United Methodist Church</t>
  </si>
  <si>
    <t>LDS - Clearwater Ward - St Pete Sta</t>
  </si>
  <si>
    <t>0085</t>
  </si>
  <si>
    <t>LDS - Palm Harbor Ward - St Pete St</t>
  </si>
  <si>
    <t>0094</t>
  </si>
  <si>
    <t>VFW Post 10094</t>
  </si>
  <si>
    <t>St Nicholas Greek Orthodox Church</t>
  </si>
  <si>
    <t>0135</t>
  </si>
  <si>
    <t>Heritage United Methodist Church</t>
  </si>
  <si>
    <t>0279</t>
  </si>
  <si>
    <t>LDS - Seminole  Ward - St Pete Stak</t>
  </si>
  <si>
    <t>0313</t>
  </si>
  <si>
    <t>Church Of Scientology</t>
  </si>
  <si>
    <t>0321</t>
  </si>
  <si>
    <t>Aldersgate United Methodist Church</t>
  </si>
  <si>
    <t>First Baptist Church Pinellas Park</t>
  </si>
  <si>
    <t>0340</t>
  </si>
  <si>
    <t>Mens Club Of Seminole United Method</t>
  </si>
  <si>
    <t>0355</t>
  </si>
  <si>
    <t>Oakhurst United Methodist Church</t>
  </si>
  <si>
    <t>0371</t>
  </si>
  <si>
    <t>Christ The King Lutheran Church</t>
  </si>
  <si>
    <t>Sacred Heart Church</t>
  </si>
  <si>
    <t>0404</t>
  </si>
  <si>
    <t>St Catherine Of Siena Catholic Chur</t>
  </si>
  <si>
    <t>0407</t>
  </si>
  <si>
    <t>East Lake United Methodist Church</t>
  </si>
  <si>
    <t>0413</t>
  </si>
  <si>
    <t>Northwood Presbyterian Church</t>
  </si>
  <si>
    <t>0416</t>
  </si>
  <si>
    <t>Presbyterian Church Of Palm Harbor</t>
  </si>
  <si>
    <t>0417</t>
  </si>
  <si>
    <t>Largo Elks Lodge 2159 BPOE</t>
  </si>
  <si>
    <t>0422</t>
  </si>
  <si>
    <t>Our Lady Of Lourdes Catholic Church</t>
  </si>
  <si>
    <t>0431</t>
  </si>
  <si>
    <t>Blessed Sacrament Church</t>
  </si>
  <si>
    <t>St Alfreds Episcopal Church</t>
  </si>
  <si>
    <t>0468</t>
  </si>
  <si>
    <t>St Paul's United Methodist Church</t>
  </si>
  <si>
    <t>0475</t>
  </si>
  <si>
    <t>Lutheran Church Of The Resurrection</t>
  </si>
  <si>
    <t>0484</t>
  </si>
  <si>
    <t>First Lutheran Church</t>
  </si>
  <si>
    <t>0487</t>
  </si>
  <si>
    <t>Espiritu Santo Catholic Church</t>
  </si>
  <si>
    <t>0600</t>
  </si>
  <si>
    <t>Mt Olive AME Church</t>
  </si>
  <si>
    <t>2519</t>
  </si>
  <si>
    <t>Seminole Elks Lodge #2519</t>
  </si>
  <si>
    <t>0980</t>
  </si>
  <si>
    <t>St Petersburg Police Department</t>
  </si>
  <si>
    <t>0995</t>
  </si>
  <si>
    <t>Gulfport Police Department</t>
  </si>
  <si>
    <t>Eckerd College</t>
  </si>
  <si>
    <t>0915</t>
  </si>
  <si>
    <t>Gulfport Youth Sailing Inc</t>
  </si>
  <si>
    <t>0223</t>
  </si>
  <si>
    <t>Mt Zion Human Services, Inc</t>
  </si>
  <si>
    <t>Clearview United Methodist Church M</t>
  </si>
  <si>
    <t>0367</t>
  </si>
  <si>
    <t>St Judes Catholic Church</t>
  </si>
  <si>
    <t>Rechartered yth 2017</t>
  </si>
  <si>
    <t>Miccossukee</t>
  </si>
  <si>
    <t>JTE Level</t>
  </si>
  <si>
    <t>Jonathan Carter</t>
  </si>
  <si>
    <t>727-505-8079</t>
  </si>
  <si>
    <t>John McGuire</t>
  </si>
  <si>
    <t>813-655-4894</t>
  </si>
  <si>
    <t>Jeremy Davis</t>
  </si>
  <si>
    <t>727-375-1086</t>
  </si>
  <si>
    <t>Christopher Williams</t>
  </si>
  <si>
    <t>727-807-5907</t>
  </si>
  <si>
    <t>Wesley Newhall</t>
  </si>
  <si>
    <t>813-476-3247</t>
  </si>
  <si>
    <t>William Parker</t>
  </si>
  <si>
    <t>845-537-9616</t>
  </si>
  <si>
    <t>Timothy Faughnan</t>
  </si>
  <si>
    <t>727-534-6942</t>
  </si>
  <si>
    <t>727-815-0934</t>
  </si>
  <si>
    <t>Stephen Collins</t>
  </si>
  <si>
    <t>727-494-7592</t>
  </si>
  <si>
    <t>Seath Maslen</t>
  </si>
  <si>
    <t>813-312-5209</t>
  </si>
  <si>
    <t>Jami Crumley</t>
  </si>
  <si>
    <t>727-953-5591</t>
  </si>
  <si>
    <t>John Storminger</t>
  </si>
  <si>
    <t>727-207-8375</t>
  </si>
  <si>
    <t>Michael Taylor</t>
  </si>
  <si>
    <t>813-501-8655</t>
  </si>
  <si>
    <t>Scott Raymond</t>
  </si>
  <si>
    <t>813-375-2261</t>
  </si>
  <si>
    <t>Jaime Pena</t>
  </si>
  <si>
    <t>813-788-3906</t>
  </si>
  <si>
    <t>Kyle Christmas</t>
  </si>
  <si>
    <t>352-588-3287</t>
  </si>
  <si>
    <t>Lea Chandler</t>
  </si>
  <si>
    <t>813-312-7069</t>
  </si>
  <si>
    <t>Michael Kerrigan</t>
  </si>
  <si>
    <t>770-335-8075</t>
  </si>
  <si>
    <t>Peter Emerson</t>
  </si>
  <si>
    <t>352-521-1495</t>
  </si>
  <si>
    <t>Kevin Tipton</t>
  </si>
  <si>
    <t>727-944-4091</t>
  </si>
  <si>
    <t>Christopher Feagles</t>
  </si>
  <si>
    <t>727-848-6882</t>
  </si>
  <si>
    <t>Charles Fuhmeister</t>
  </si>
  <si>
    <t>813-996-7135</t>
  </si>
  <si>
    <t>Rolando Nurse</t>
  </si>
  <si>
    <t>727-376-8835</t>
  </si>
  <si>
    <t>Michael Faughnan</t>
  </si>
  <si>
    <t>727-815-5376</t>
  </si>
  <si>
    <t>Douglas Anderson</t>
  </si>
  <si>
    <t>727-856-8723</t>
  </si>
  <si>
    <t>David Davis</t>
  </si>
  <si>
    <t>727-943-2068</t>
  </si>
  <si>
    <t>Russell Hagerman</t>
  </si>
  <si>
    <t>727-856-9243</t>
  </si>
  <si>
    <t>Donald Eith</t>
  </si>
  <si>
    <t>727-862-3639</t>
  </si>
  <si>
    <t>Todd Myers</t>
  </si>
  <si>
    <t>727-856-2061</t>
  </si>
  <si>
    <t>Scott Galley</t>
  </si>
  <si>
    <t>727-366-2450</t>
  </si>
  <si>
    <t>Scott Anderson</t>
  </si>
  <si>
    <t>919-559-2025</t>
  </si>
  <si>
    <t>Martin Levins</t>
  </si>
  <si>
    <t>617-719-4400</t>
  </si>
  <si>
    <t>Jacob Lenzi</t>
  </si>
  <si>
    <t>928-228-7655</t>
  </si>
  <si>
    <t>Wiiliam Morton</t>
  </si>
  <si>
    <t>813-997-4987</t>
  </si>
  <si>
    <t>yes</t>
  </si>
  <si>
    <t xml:space="preserve">Pack </t>
  </si>
  <si>
    <t>No</t>
  </si>
  <si>
    <t>St. Ignatius Catholic Church</t>
  </si>
  <si>
    <t>Church of the Holy Spirit Inc</t>
  </si>
  <si>
    <t>LDS-Seminole Ward-St.Pete Stake</t>
  </si>
  <si>
    <t>LDS Palm harbor Stake</t>
  </si>
  <si>
    <t>G</t>
  </si>
  <si>
    <t>NO</t>
  </si>
  <si>
    <t>S</t>
  </si>
  <si>
    <t>YES</t>
  </si>
  <si>
    <t>LDS Clearwater Ward St Pete Stake</t>
  </si>
  <si>
    <t>North Dunedin Baptist Church</t>
  </si>
  <si>
    <t>need appl for Justin Milltee, Brittany Mora &amp; Christina Neilson</t>
  </si>
  <si>
    <t>0078(678)</t>
  </si>
  <si>
    <t>Homossasa Scout Hut Inc</t>
  </si>
  <si>
    <t>need SS # for Jacquelyn Christmas and cbc</t>
  </si>
  <si>
    <t xml:space="preserve">need charter signature page </t>
  </si>
  <si>
    <t xml:space="preserve">Need app for David &amp; Shannon Barker </t>
  </si>
  <si>
    <t>Need Kay Svengard appl</t>
  </si>
  <si>
    <t>Need appl for Robert Brightman, Cade Anderson, Gus Bozeman, Josh Thornton Roman Gillrie is reg. in T350</t>
  </si>
  <si>
    <t>Unit Goal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</si>
</sst>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sz val="11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b/>
      <sz val="11"/>
      <name val="Arial"/>
      <family val="2"/>
    </font>
    <font>
      <sz val="12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9" xfId="0" applyFont="1" applyBorder="1" applyAlignment="1">
      <alignment horizontal="centerContinuous"/>
    </xf>
    <xf numFmtId="0" fontId="1" fillId="0" borderId="10" xfId="0" applyFont="1" applyBorder="1" applyAlignment="1">
      <alignment horizontal="centerContinuous"/>
    </xf>
    <xf numFmtId="0" fontId="2" fillId="0" borderId="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0" xfId="0" applyFont="1"/>
    <xf numFmtId="0" fontId="0" fillId="0" borderId="14" xfId="0" applyBorder="1" applyAlignment="1">
      <alignment wrapText="1"/>
    </xf>
    <xf numFmtId="0" fontId="0" fillId="0" borderId="14" xfId="0" applyBorder="1"/>
    <xf numFmtId="0" fontId="0" fillId="2" borderId="14" xfId="0" applyFill="1" applyBorder="1" applyAlignment="1">
      <alignment wrapText="1"/>
    </xf>
    <xf numFmtId="0" fontId="0" fillId="2" borderId="14" xfId="0" applyFill="1" applyBorder="1"/>
    <xf numFmtId="0" fontId="2" fillId="0" borderId="14" xfId="0" applyFont="1" applyBorder="1" applyAlignment="1">
      <alignment wrapText="1"/>
    </xf>
    <xf numFmtId="0" fontId="0" fillId="0" borderId="15" xfId="0" applyBorder="1"/>
    <xf numFmtId="0" fontId="2" fillId="2" borderId="14" xfId="0" applyFont="1" applyFill="1" applyBorder="1" applyAlignment="1">
      <alignment wrapText="1"/>
    </xf>
    <xf numFmtId="0" fontId="1" fillId="0" borderId="14" xfId="0" applyFont="1" applyBorder="1"/>
    <xf numFmtId="0" fontId="2" fillId="0" borderId="0" xfId="0" applyFont="1" applyFill="1" applyBorder="1"/>
    <xf numFmtId="0" fontId="2" fillId="0" borderId="14" xfId="0" applyFont="1" applyBorder="1"/>
    <xf numFmtId="0" fontId="2" fillId="0" borderId="3" xfId="1" applyFont="1" applyBorder="1"/>
    <xf numFmtId="0" fontId="2" fillId="3" borderId="14" xfId="0" applyFont="1" applyFill="1" applyBorder="1" applyAlignment="1">
      <alignment wrapText="1"/>
    </xf>
    <xf numFmtId="14" fontId="0" fillId="0" borderId="14" xfId="0" applyNumberFormat="1" applyBorder="1"/>
    <xf numFmtId="0" fontId="2" fillId="0" borderId="4" xfId="0" applyFont="1" applyBorder="1" applyAlignment="1">
      <alignment wrapText="1"/>
    </xf>
    <xf numFmtId="0" fontId="0" fillId="0" borderId="16" xfId="0" applyBorder="1"/>
    <xf numFmtId="0" fontId="0" fillId="0" borderId="17" xfId="0" applyBorder="1"/>
    <xf numFmtId="0" fontId="2" fillId="0" borderId="0" xfId="0" applyFont="1"/>
    <xf numFmtId="0" fontId="2" fillId="0" borderId="4" xfId="0" applyFont="1" applyBorder="1"/>
    <xf numFmtId="0" fontId="3" fillId="0" borderId="14" xfId="0" applyFont="1" applyBorder="1"/>
    <xf numFmtId="14" fontId="3" fillId="0" borderId="14" xfId="0" applyNumberFormat="1" applyFont="1" applyBorder="1" applyAlignment="1">
      <alignment wrapText="1"/>
    </xf>
    <xf numFmtId="0" fontId="3" fillId="2" borderId="14" xfId="0" applyFont="1" applyFill="1" applyBorder="1" applyAlignment="1">
      <alignment wrapText="1"/>
    </xf>
    <xf numFmtId="0" fontId="3" fillId="2" borderId="14" xfId="0" applyFont="1" applyFill="1" applyBorder="1"/>
    <xf numFmtId="0" fontId="3" fillId="0" borderId="14" xfId="0" applyFont="1" applyBorder="1" applyAlignment="1">
      <alignment wrapText="1"/>
    </xf>
    <xf numFmtId="14" fontId="3" fillId="0" borderId="14" xfId="0" applyNumberFormat="1" applyFont="1" applyBorder="1"/>
    <xf numFmtId="14" fontId="3" fillId="2" borderId="14" xfId="0" applyNumberFormat="1" applyFont="1" applyFill="1" applyBorder="1"/>
    <xf numFmtId="0" fontId="3" fillId="3" borderId="14" xfId="0" applyFont="1" applyFill="1" applyBorder="1"/>
    <xf numFmtId="0" fontId="2" fillId="4" borderId="14" xfId="0" applyFont="1" applyFill="1" applyBorder="1" applyAlignment="1">
      <alignment wrapText="1"/>
    </xf>
    <xf numFmtId="0" fontId="3" fillId="4" borderId="14" xfId="0" applyFont="1" applyFill="1" applyBorder="1" applyAlignment="1">
      <alignment wrapText="1"/>
    </xf>
    <xf numFmtId="0" fontId="0" fillId="4" borderId="14" xfId="0" applyFill="1" applyBorder="1" applyAlignment="1">
      <alignment wrapText="1"/>
    </xf>
    <xf numFmtId="0" fontId="0" fillId="0" borderId="0" xfId="0" applyFill="1" applyBorder="1"/>
    <xf numFmtId="0" fontId="5" fillId="0" borderId="14" xfId="0" applyFont="1" applyBorder="1"/>
    <xf numFmtId="0" fontId="6" fillId="0" borderId="14" xfId="0" applyFont="1" applyBorder="1"/>
    <xf numFmtId="0" fontId="7" fillId="0" borderId="14" xfId="0" applyFont="1" applyBorder="1"/>
    <xf numFmtId="0" fontId="7" fillId="0" borderId="14" xfId="0" applyFont="1" applyBorder="1" applyAlignment="1">
      <alignment wrapText="1"/>
    </xf>
    <xf numFmtId="0" fontId="7" fillId="0" borderId="14" xfId="0" applyNumberFormat="1" applyFont="1" applyBorder="1"/>
    <xf numFmtId="0" fontId="7" fillId="0" borderId="0" xfId="0" applyFont="1"/>
    <xf numFmtId="49" fontId="7" fillId="0" borderId="14" xfId="0" applyNumberFormat="1" applyFont="1" applyBorder="1"/>
    <xf numFmtId="0" fontId="7" fillId="3" borderId="14" xfId="0" applyFont="1" applyFill="1" applyBorder="1"/>
    <xf numFmtId="0" fontId="1" fillId="0" borderId="0" xfId="0" applyFont="1" applyFill="1" applyBorder="1" applyAlignment="1">
      <alignment wrapText="1"/>
    </xf>
    <xf numFmtId="0" fontId="1" fillId="0" borderId="14" xfId="0" applyFont="1" applyBorder="1" applyAlignment="1">
      <alignment wrapText="1"/>
    </xf>
    <xf numFmtId="0" fontId="8" fillId="0" borderId="14" xfId="0" applyFont="1" applyBorder="1"/>
    <xf numFmtId="0" fontId="9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A26" sqref="A26"/>
    </sheetView>
  </sheetViews>
  <sheetFormatPr defaultRowHeight="12.75" x14ac:dyDescent="0.2"/>
  <cols>
    <col min="1" max="1" width="15.42578125" customWidth="1"/>
    <col min="2" max="2" width="9.7109375" customWidth="1"/>
    <col min="3" max="3" width="8.5703125" customWidth="1"/>
    <col min="4" max="4" width="8" customWidth="1"/>
    <col min="5" max="5" width="8.42578125" customWidth="1"/>
    <col min="6" max="6" width="7.85546875" customWidth="1"/>
    <col min="7" max="7" width="10.7109375" bestFit="1" customWidth="1"/>
    <col min="8" max="8" width="6.85546875" customWidth="1"/>
    <col min="9" max="9" width="10.28515625" bestFit="1" customWidth="1"/>
    <col min="10" max="11" width="9.85546875" customWidth="1"/>
  </cols>
  <sheetData>
    <row r="1" spans="1:10" x14ac:dyDescent="0.2">
      <c r="A1" s="33" t="s">
        <v>466</v>
      </c>
    </row>
    <row r="2" spans="1:10" ht="13.5" thickBot="1" x14ac:dyDescent="0.25"/>
    <row r="3" spans="1:10" ht="12.75" customHeight="1" x14ac:dyDescent="0.2">
      <c r="B3" s="10" t="s">
        <v>0</v>
      </c>
      <c r="C3" s="11"/>
      <c r="D3" s="11"/>
      <c r="E3" s="11"/>
      <c r="F3" s="11"/>
      <c r="G3" s="11"/>
      <c r="H3" s="11"/>
      <c r="I3" s="24"/>
    </row>
    <row r="4" spans="1:10" ht="26.25" thickBot="1" x14ac:dyDescent="0.25">
      <c r="B4" s="30" t="s">
        <v>1</v>
      </c>
      <c r="C4" s="12" t="s">
        <v>2</v>
      </c>
      <c r="D4" s="12" t="s">
        <v>3</v>
      </c>
      <c r="E4" s="28" t="s">
        <v>149</v>
      </c>
      <c r="F4" s="25" t="s">
        <v>446</v>
      </c>
      <c r="G4" s="25" t="s">
        <v>127</v>
      </c>
      <c r="H4" s="12" t="s">
        <v>4</v>
      </c>
      <c r="I4" s="24" t="s">
        <v>5</v>
      </c>
    </row>
    <row r="5" spans="1:10" x14ac:dyDescent="0.2">
      <c r="A5" s="2" t="s">
        <v>467</v>
      </c>
      <c r="B5" s="2">
        <f>COUNTA(Suncoast!$H:$H)-1</f>
        <v>47</v>
      </c>
      <c r="C5" s="3">
        <f>COUNTIF(Suncoast!$H:$H,"Yes")</f>
        <v>6</v>
      </c>
      <c r="D5" s="3">
        <f>B5-C5</f>
        <v>41</v>
      </c>
      <c r="E5" s="27">
        <f>Suncoast!$L$50</f>
        <v>1674</v>
      </c>
      <c r="F5" s="3">
        <f>Suncoast!$M$50</f>
        <v>1114</v>
      </c>
      <c r="G5" s="3">
        <f>Suncoast!$N$50</f>
        <v>-560</v>
      </c>
      <c r="H5" s="3">
        <f>COUNTIF(Suncoast!K:K,"Yes")</f>
        <v>43</v>
      </c>
      <c r="I5" s="31">
        <f>COUNTIF(Suncoast!J:J,"Yes")</f>
        <v>37</v>
      </c>
    </row>
    <row r="6" spans="1:10" x14ac:dyDescent="0.2">
      <c r="A6" s="34" t="s">
        <v>404</v>
      </c>
      <c r="B6" s="4">
        <f>COUNTA('FT. Brooke'!#REF!)-1</f>
        <v>0</v>
      </c>
      <c r="C6" s="5" t="e">
        <f>COUNTIF('FT. Brooke'!#REF!,"Yes")</f>
        <v>#REF!</v>
      </c>
      <c r="D6" s="5" t="e">
        <f t="shared" ref="D6:D16" si="0">B6-C6</f>
        <v>#REF!</v>
      </c>
      <c r="E6" s="5">
        <f>'FT. Brooke'!$D$118</f>
        <v>0</v>
      </c>
      <c r="F6" s="5" t="e">
        <f>'FT. Brooke'!#REF!</f>
        <v>#REF!</v>
      </c>
      <c r="G6" s="5" t="e">
        <f>'FT. Brooke'!#REF!</f>
        <v>#REF!</v>
      </c>
      <c r="H6" s="5" t="e">
        <f>COUNTIF('FT. Brooke'!#REF!,"Yes")</f>
        <v>#REF!</v>
      </c>
      <c r="I6" s="31" t="e">
        <f>COUNTIF('FT. Brooke'!#REF!,"Yes")</f>
        <v>#REF!</v>
      </c>
      <c r="J6" s="5"/>
    </row>
    <row r="7" spans="1:10" x14ac:dyDescent="0.2">
      <c r="A7" s="34" t="s">
        <v>637</v>
      </c>
      <c r="B7" s="7">
        <f>COUNTA(Miccosukee!#REF!)-1</f>
        <v>0</v>
      </c>
      <c r="C7" s="1" t="e">
        <f>COUNTIF(Miccosukee!#REF!,"Yes")</f>
        <v>#REF!</v>
      </c>
      <c r="D7" s="1" t="e">
        <f t="shared" ref="D7" si="1">B7-C7</f>
        <v>#REF!</v>
      </c>
      <c r="E7" s="1">
        <f>Miccosukee!$D$71</f>
        <v>0</v>
      </c>
      <c r="F7" s="1" t="e">
        <f>Miccosukee!#REF!</f>
        <v>#REF!</v>
      </c>
      <c r="G7" s="1" t="e">
        <f>Miccosukee!#REF!</f>
        <v>#REF!</v>
      </c>
      <c r="H7" s="1" t="e">
        <f>COUNTIF(Miccosukee!#REF!,"Yes")</f>
        <v>#REF!</v>
      </c>
      <c r="I7" s="32" t="e">
        <f>COUNTIF(Miccosukee!#REF!,"Yes")</f>
        <v>#REF!</v>
      </c>
    </row>
    <row r="8" spans="1:10" x14ac:dyDescent="0.2">
      <c r="A8" s="7" t="s">
        <v>6</v>
      </c>
      <c r="B8" s="7">
        <f>COUNTA(Withlacoochee!#REF!)-1</f>
        <v>0</v>
      </c>
      <c r="C8" s="1" t="e">
        <f>COUNTIF(Withlacoochee!#REF!,"Yes")</f>
        <v>#REF!</v>
      </c>
      <c r="D8" s="1" t="e">
        <f t="shared" si="0"/>
        <v>#REF!</v>
      </c>
      <c r="E8" s="1">
        <f>Withlacoochee!$D$42</f>
        <v>0</v>
      </c>
      <c r="F8" s="1" t="e">
        <f>Withlacoochee!#REF!</f>
        <v>#REF!</v>
      </c>
      <c r="G8" s="1" t="e">
        <f>Withlacoochee!#REF!</f>
        <v>#REF!</v>
      </c>
      <c r="H8" s="1" t="e">
        <f>COUNTIF(Withlacoochee!#REF!,"Yes")</f>
        <v>#REF!</v>
      </c>
      <c r="I8" s="32" t="e">
        <f>COUNTIF(Withlacoochee!#REF!,"Yes")</f>
        <v>#REF!</v>
      </c>
    </row>
    <row r="9" spans="1:10" ht="13.5" thickBot="1" x14ac:dyDescent="0.25">
      <c r="A9" s="8"/>
      <c r="B9" s="8">
        <f t="shared" ref="B9:I9" si="2">SUM(B5:B8)</f>
        <v>47</v>
      </c>
      <c r="C9" s="9" t="e">
        <f t="shared" si="2"/>
        <v>#REF!</v>
      </c>
      <c r="D9" s="9" t="e">
        <f t="shared" si="2"/>
        <v>#REF!</v>
      </c>
      <c r="E9" s="9">
        <f t="shared" si="2"/>
        <v>1674</v>
      </c>
      <c r="F9" s="9" t="e">
        <f t="shared" si="2"/>
        <v>#REF!</v>
      </c>
      <c r="G9" s="9" t="e">
        <f t="shared" si="2"/>
        <v>#REF!</v>
      </c>
      <c r="H9" s="9" t="e">
        <f t="shared" si="2"/>
        <v>#REF!</v>
      </c>
      <c r="I9" s="22" t="e">
        <f t="shared" si="2"/>
        <v>#REF!</v>
      </c>
    </row>
    <row r="10" spans="1:10" x14ac:dyDescent="0.2">
      <c r="A10" s="46" t="s">
        <v>468</v>
      </c>
      <c r="B10" s="4">
        <f>COUNTA(Skyway!#REF!)-1</f>
        <v>0</v>
      </c>
      <c r="C10" s="5" t="e">
        <f>COUNTIF(Skyway!#REF!,"yes")</f>
        <v>#REF!</v>
      </c>
      <c r="D10" s="5" t="e">
        <f t="shared" ref="D10" si="3">B10-C10</f>
        <v>#REF!</v>
      </c>
      <c r="E10" s="5">
        <f>Skyway!$D$46</f>
        <v>0</v>
      </c>
      <c r="F10" s="5" t="e">
        <f>Skyway!#REF!</f>
        <v>#REF!</v>
      </c>
      <c r="G10" s="5" t="e">
        <f>Skyway!#REF!</f>
        <v>#REF!</v>
      </c>
      <c r="H10" s="5" t="e">
        <f>COUNTIF(Skyway!#REF!,"Yes")</f>
        <v>#REF!</v>
      </c>
      <c r="I10" s="6" t="e">
        <f>COUNTIF(Skyway!#REF!,"Yes")</f>
        <v>#REF!</v>
      </c>
    </row>
    <row r="11" spans="1:10" x14ac:dyDescent="0.2">
      <c r="A11" s="4" t="s">
        <v>7</v>
      </c>
      <c r="B11" s="4">
        <f>COUNTA(LakeRegion!#REF!)-1</f>
        <v>0</v>
      </c>
      <c r="C11" s="5" t="e">
        <f>COUNTIF(LakeRegion!#REF!,"yes")</f>
        <v>#REF!</v>
      </c>
      <c r="D11" s="5" t="e">
        <f t="shared" si="0"/>
        <v>#REF!</v>
      </c>
      <c r="E11" s="5">
        <f>LakeRegion!$D$61</f>
        <v>0</v>
      </c>
      <c r="F11" s="5" t="e">
        <f>LakeRegion!#REF!</f>
        <v>#REF!</v>
      </c>
      <c r="G11" s="5" t="e">
        <f>LakeRegion!#REF!</f>
        <v>#REF!</v>
      </c>
      <c r="H11" s="5" t="e">
        <f>COUNTIF(LakeRegion!#REF!,"Yes")</f>
        <v>#REF!</v>
      </c>
      <c r="I11" s="6" t="e">
        <f>COUNTIF(LakeRegion!#REF!,"Yes")</f>
        <v>#REF!</v>
      </c>
    </row>
    <row r="12" spans="1:10" x14ac:dyDescent="0.2">
      <c r="A12" s="4" t="s">
        <v>8</v>
      </c>
      <c r="B12" s="4">
        <f>COUNTA(Thunderbird!#REF!)-1</f>
        <v>0</v>
      </c>
      <c r="C12" s="5" t="e">
        <f>COUNTIF(Thunderbird!#REF!,"yes")</f>
        <v>#REF!</v>
      </c>
      <c r="D12" s="5" t="e">
        <f t="shared" si="0"/>
        <v>#REF!</v>
      </c>
      <c r="E12" s="5">
        <f>Thunderbird!$D$29</f>
        <v>0</v>
      </c>
      <c r="F12" s="5" t="e">
        <f>Thunderbird!#REF!</f>
        <v>#REF!</v>
      </c>
      <c r="G12" s="5" t="e">
        <f>Thunderbird!#REF!</f>
        <v>#REF!</v>
      </c>
      <c r="H12" s="5" t="e">
        <f>COUNTIF(Thunderbird!#REF!,"Yes")</f>
        <v>#REF!</v>
      </c>
      <c r="I12" s="6" t="e">
        <f>COUNTIF(Thunderbird!#REF!,"Yes")</f>
        <v>#REF!</v>
      </c>
    </row>
    <row r="13" spans="1:10" x14ac:dyDescent="0.2">
      <c r="A13" s="7" t="s">
        <v>9</v>
      </c>
      <c r="B13" s="7">
        <f>COUNTA(Timucua!#REF!)-1</f>
        <v>0</v>
      </c>
      <c r="C13" s="1" t="e">
        <f>COUNTIF(Timucua!#REF!,"yes")</f>
        <v>#REF!</v>
      </c>
      <c r="D13" s="1" t="e">
        <f t="shared" si="0"/>
        <v>#REF!</v>
      </c>
      <c r="E13" s="1">
        <f>Timucua!$D$76</f>
        <v>0</v>
      </c>
      <c r="F13" s="1" t="e">
        <f>Timucua!#REF!</f>
        <v>#REF!</v>
      </c>
      <c r="G13" s="1" t="e">
        <f>Timucua!#REF!</f>
        <v>#REF!</v>
      </c>
      <c r="H13" s="1" t="e">
        <f>COUNTIF(Timucua!#REF!,"Yes")</f>
        <v>#REF!</v>
      </c>
      <c r="I13" s="6" t="e">
        <f>COUNTIF(Timucua!#REF!,"Yes")</f>
        <v>#REF!</v>
      </c>
    </row>
    <row r="14" spans="1:10" ht="13.5" thickBot="1" x14ac:dyDescent="0.25">
      <c r="A14" s="8"/>
      <c r="B14" s="8">
        <f>SUM(B11:B13)</f>
        <v>0</v>
      </c>
      <c r="C14" s="9" t="e">
        <f>SUM(C11:C13)</f>
        <v>#REF!</v>
      </c>
      <c r="D14" s="9" t="e">
        <f t="shared" si="0"/>
        <v>#REF!</v>
      </c>
      <c r="E14" s="9">
        <f>SUM(E11:E13)</f>
        <v>0</v>
      </c>
      <c r="F14" s="9" t="e">
        <f>SUM(F11:F13)</f>
        <v>#REF!</v>
      </c>
      <c r="G14" s="9" t="e">
        <f>SUM(G11:G13)</f>
        <v>#REF!</v>
      </c>
      <c r="H14" s="9" t="e">
        <f>SUM(H11:H13)</f>
        <v>#REF!</v>
      </c>
      <c r="I14" s="22" t="e">
        <f>SUM(I11:I13)</f>
        <v>#REF!</v>
      </c>
    </row>
    <row r="15" spans="1:10" s="16" customFormat="1" ht="13.5" thickBot="1" x14ac:dyDescent="0.25">
      <c r="A15"/>
      <c r="B15" s="4"/>
      <c r="C15" s="5"/>
      <c r="D15" s="5"/>
      <c r="E15" s="5"/>
      <c r="F15" s="5"/>
      <c r="G15" s="5"/>
      <c r="H15" s="5"/>
      <c r="I15" s="6"/>
    </row>
    <row r="16" spans="1:10" ht="13.5" thickBot="1" x14ac:dyDescent="0.25">
      <c r="A16" s="13" t="s">
        <v>10</v>
      </c>
      <c r="B16" s="13">
        <f>SUM(B9,B14)</f>
        <v>47</v>
      </c>
      <c r="C16" s="14" t="e">
        <f>SUM(C9,C14)</f>
        <v>#REF!</v>
      </c>
      <c r="D16" s="14" t="e">
        <f t="shared" si="0"/>
        <v>#REF!</v>
      </c>
      <c r="E16" s="14">
        <f>SUM(E9,E14)</f>
        <v>1674</v>
      </c>
      <c r="F16" s="14" t="e">
        <f>SUM(F9,F14)</f>
        <v>#REF!</v>
      </c>
      <c r="G16" s="14" t="e">
        <f>SUM(G9,G14)</f>
        <v>#REF!</v>
      </c>
      <c r="H16" s="14" t="e">
        <f>SUM(H9,H14)</f>
        <v>#REF!</v>
      </c>
      <c r="I16" s="15" t="e">
        <f>SUM(I9,I14)</f>
        <v>#REF!</v>
      </c>
    </row>
  </sheetData>
  <pageMargins left="0.7" right="0.7" top="0.75" bottom="0.5" header="0.3" footer="0.3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zoomScaleNormal="100" workbookViewId="0">
      <pane xSplit="3" ySplit="1" topLeftCell="E2" activePane="bottomRight" state="frozen"/>
      <selection pane="topRight" activeCell="D1" sqref="D1"/>
      <selection pane="bottomLeft" activeCell="A2" sqref="A2"/>
      <selection pane="bottomRight" activeCell="C42" sqref="C42"/>
    </sheetView>
  </sheetViews>
  <sheetFormatPr defaultColWidth="9.140625" defaultRowHeight="12.75" x14ac:dyDescent="0.2"/>
  <cols>
    <col min="1" max="1" width="6.28515625" style="18" bestFit="1" customWidth="1"/>
    <col min="2" max="2" width="7.28515625" style="18" customWidth="1"/>
    <col min="3" max="3" width="33.85546875" style="18" customWidth="1"/>
    <col min="4" max="4" width="17.5703125" style="18" customWidth="1"/>
    <col min="5" max="5" width="13.5703125" style="18" bestFit="1" customWidth="1"/>
    <col min="6" max="6" width="5.5703125" style="24" customWidth="1"/>
    <col min="7" max="7" width="11" style="18" bestFit="1" customWidth="1"/>
    <col min="8" max="8" width="7.5703125" style="18" customWidth="1"/>
    <col min="9" max="9" width="10.7109375" style="18" bestFit="1" customWidth="1"/>
    <col min="10" max="10" width="6.5703125" style="20" bestFit="1" customWidth="1"/>
    <col min="11" max="11" width="7.7109375" style="20" bestFit="1" customWidth="1"/>
    <col min="12" max="12" width="8.140625" style="20" bestFit="1" customWidth="1"/>
    <col min="13" max="13" width="9.42578125" style="20" customWidth="1"/>
    <col min="14" max="14" width="10" style="20" customWidth="1"/>
    <col min="15" max="15" width="29" style="45" customWidth="1"/>
    <col min="16" max="16384" width="9.140625" style="18"/>
  </cols>
  <sheetData>
    <row r="1" spans="1:15" s="17" customFormat="1" ht="36" customHeight="1" x14ac:dyDescent="0.2">
      <c r="A1" s="17" t="s">
        <v>11</v>
      </c>
      <c r="B1" s="17" t="s">
        <v>12</v>
      </c>
      <c r="C1" s="17" t="s">
        <v>13</v>
      </c>
      <c r="D1" t="s">
        <v>14</v>
      </c>
      <c r="E1" t="s">
        <v>15</v>
      </c>
      <c r="F1" s="55" t="s">
        <v>638</v>
      </c>
      <c r="G1" s="17" t="s">
        <v>16</v>
      </c>
      <c r="H1" s="17" t="s">
        <v>17</v>
      </c>
      <c r="I1" s="17" t="s">
        <v>18</v>
      </c>
      <c r="J1" s="19" t="s">
        <v>34</v>
      </c>
      <c r="K1" s="23" t="s">
        <v>4</v>
      </c>
      <c r="L1" s="23" t="s">
        <v>149</v>
      </c>
      <c r="M1" s="23" t="s">
        <v>636</v>
      </c>
      <c r="N1" s="23" t="s">
        <v>126</v>
      </c>
      <c r="O1" s="43" t="s">
        <v>128</v>
      </c>
    </row>
    <row r="2" spans="1:15" s="39" customFormat="1" ht="19.899999999999999" customHeight="1" x14ac:dyDescent="0.25">
      <c r="A2" s="49" t="s">
        <v>19</v>
      </c>
      <c r="B2" s="49" t="s">
        <v>469</v>
      </c>
      <c r="C2" s="49" t="s">
        <v>470</v>
      </c>
      <c r="D2" s="50" t="s">
        <v>639</v>
      </c>
      <c r="E2" s="50" t="s">
        <v>640</v>
      </c>
      <c r="F2" s="56"/>
      <c r="G2" s="40"/>
      <c r="H2" s="35" t="s">
        <v>708</v>
      </c>
      <c r="I2" s="36"/>
      <c r="J2" s="37"/>
      <c r="K2" s="37"/>
      <c r="L2" s="38">
        <v>5</v>
      </c>
      <c r="M2" s="38"/>
      <c r="N2" s="38">
        <f t="shared" ref="N2:N49" si="0">M2-L2</f>
        <v>-5</v>
      </c>
      <c r="O2" s="44"/>
    </row>
    <row r="3" spans="1:15" s="35" customFormat="1" ht="16.149999999999999" customHeight="1" x14ac:dyDescent="0.25">
      <c r="A3" s="49" t="s">
        <v>19</v>
      </c>
      <c r="B3" s="49" t="s">
        <v>256</v>
      </c>
      <c r="C3" s="49" t="s">
        <v>491</v>
      </c>
      <c r="D3" s="49" t="s">
        <v>641</v>
      </c>
      <c r="E3" s="49" t="s">
        <v>642</v>
      </c>
      <c r="F3" s="57"/>
      <c r="G3" s="40"/>
      <c r="H3" s="35" t="s">
        <v>708</v>
      </c>
      <c r="I3" s="40"/>
      <c r="J3" s="41"/>
      <c r="K3" s="38"/>
      <c r="L3" s="38">
        <v>16</v>
      </c>
      <c r="M3" s="38"/>
      <c r="N3" s="38">
        <f t="shared" si="0"/>
        <v>-16</v>
      </c>
      <c r="O3" s="44"/>
    </row>
    <row r="4" spans="1:15" s="35" customFormat="1" ht="16.149999999999999" customHeight="1" x14ac:dyDescent="0.25">
      <c r="A4" s="49" t="s">
        <v>21</v>
      </c>
      <c r="B4" s="49" t="s">
        <v>159</v>
      </c>
      <c r="C4" s="49" t="s">
        <v>161</v>
      </c>
      <c r="D4" s="49" t="s">
        <v>447</v>
      </c>
      <c r="E4" s="49" t="s">
        <v>448</v>
      </c>
      <c r="F4" s="57" t="s">
        <v>714</v>
      </c>
      <c r="G4" s="40">
        <v>43088</v>
      </c>
      <c r="H4" s="35" t="s">
        <v>708</v>
      </c>
      <c r="I4" s="40">
        <v>43168</v>
      </c>
      <c r="J4" s="38" t="s">
        <v>706</v>
      </c>
      <c r="K4" s="38" t="s">
        <v>706</v>
      </c>
      <c r="L4" s="38">
        <v>47</v>
      </c>
      <c r="M4" s="38">
        <v>22</v>
      </c>
      <c r="N4" s="38">
        <f t="shared" si="0"/>
        <v>-25</v>
      </c>
      <c r="O4" s="44"/>
    </row>
    <row r="5" spans="1:15" s="35" customFormat="1" ht="16.149999999999999" customHeight="1" x14ac:dyDescent="0.25">
      <c r="A5" s="49" t="s">
        <v>21</v>
      </c>
      <c r="B5" s="49" t="s">
        <v>469</v>
      </c>
      <c r="C5" s="49" t="s">
        <v>470</v>
      </c>
      <c r="D5" s="49" t="s">
        <v>643</v>
      </c>
      <c r="E5" s="49" t="s">
        <v>644</v>
      </c>
      <c r="F5" s="57" t="s">
        <v>713</v>
      </c>
      <c r="G5" s="40">
        <v>43073</v>
      </c>
      <c r="H5" s="35" t="s">
        <v>708</v>
      </c>
      <c r="I5" s="40">
        <v>43158</v>
      </c>
      <c r="J5" s="38" t="s">
        <v>706</v>
      </c>
      <c r="K5" s="38" t="s">
        <v>706</v>
      </c>
      <c r="L5" s="38">
        <v>104</v>
      </c>
      <c r="M5" s="38">
        <v>70</v>
      </c>
      <c r="N5" s="38">
        <f t="shared" si="0"/>
        <v>-34</v>
      </c>
      <c r="O5" s="44"/>
    </row>
    <row r="6" spans="1:15" s="35" customFormat="1" ht="15.75" x14ac:dyDescent="0.25">
      <c r="A6" s="49" t="s">
        <v>21</v>
      </c>
      <c r="B6" s="49" t="s">
        <v>471</v>
      </c>
      <c r="C6" s="49" t="s">
        <v>472</v>
      </c>
      <c r="D6" s="49" t="s">
        <v>645</v>
      </c>
      <c r="E6" s="49" t="s">
        <v>646</v>
      </c>
      <c r="F6" s="57" t="s">
        <v>714</v>
      </c>
      <c r="G6" s="40">
        <v>43097</v>
      </c>
      <c r="H6" s="35" t="s">
        <v>708</v>
      </c>
      <c r="I6" s="40">
        <v>43140</v>
      </c>
      <c r="J6" s="38" t="s">
        <v>706</v>
      </c>
      <c r="K6" s="38" t="s">
        <v>706</v>
      </c>
      <c r="L6" s="38">
        <v>71</v>
      </c>
      <c r="M6" s="38">
        <v>41</v>
      </c>
      <c r="N6" s="38">
        <f t="shared" si="0"/>
        <v>-30</v>
      </c>
      <c r="O6" s="44"/>
    </row>
    <row r="7" spans="1:15" s="35" customFormat="1" ht="15.75" x14ac:dyDescent="0.25">
      <c r="A7" s="49" t="s">
        <v>21</v>
      </c>
      <c r="B7" s="49" t="s">
        <v>162</v>
      </c>
      <c r="C7" s="49" t="s">
        <v>23</v>
      </c>
      <c r="D7" s="49" t="s">
        <v>647</v>
      </c>
      <c r="E7" s="49" t="s">
        <v>648</v>
      </c>
      <c r="F7" s="57" t="s">
        <v>713</v>
      </c>
      <c r="G7" s="40">
        <v>43091</v>
      </c>
      <c r="H7" s="35" t="s">
        <v>708</v>
      </c>
      <c r="I7" s="40">
        <v>43159</v>
      </c>
      <c r="J7" s="38" t="s">
        <v>706</v>
      </c>
      <c r="K7" s="38" t="s">
        <v>716</v>
      </c>
      <c r="L7" s="38">
        <v>46</v>
      </c>
      <c r="M7" s="38">
        <v>37</v>
      </c>
      <c r="N7" s="38">
        <f t="shared" si="0"/>
        <v>-9</v>
      </c>
      <c r="O7" s="44"/>
    </row>
    <row r="8" spans="1:15" s="35" customFormat="1" ht="16.149999999999999" customHeight="1" x14ac:dyDescent="0.25">
      <c r="A8" s="49" t="s">
        <v>21</v>
      </c>
      <c r="B8" s="49" t="s">
        <v>346</v>
      </c>
      <c r="C8" s="49" t="s">
        <v>473</v>
      </c>
      <c r="D8" s="49" t="s">
        <v>649</v>
      </c>
      <c r="E8" s="49" t="s">
        <v>650</v>
      </c>
      <c r="F8" s="57"/>
      <c r="G8" s="40"/>
      <c r="H8" s="35" t="s">
        <v>708</v>
      </c>
      <c r="I8" s="40"/>
      <c r="J8" s="38"/>
      <c r="K8" s="38"/>
      <c r="L8" s="38">
        <v>7</v>
      </c>
      <c r="M8" s="38"/>
      <c r="N8" s="38">
        <f t="shared" si="0"/>
        <v>-7</v>
      </c>
      <c r="O8" s="44"/>
    </row>
    <row r="9" spans="1:15" s="35" customFormat="1" ht="16.149999999999999" customHeight="1" x14ac:dyDescent="0.25">
      <c r="A9" s="49" t="s">
        <v>21</v>
      </c>
      <c r="B9" s="49" t="s">
        <v>474</v>
      </c>
      <c r="C9" s="49" t="s">
        <v>475</v>
      </c>
      <c r="D9" s="49" t="s">
        <v>651</v>
      </c>
      <c r="E9" s="49" t="s">
        <v>652</v>
      </c>
      <c r="F9" s="57" t="s">
        <v>714</v>
      </c>
      <c r="G9" s="40">
        <v>43097</v>
      </c>
      <c r="H9" s="35" t="s">
        <v>708</v>
      </c>
      <c r="I9" s="40">
        <v>43159</v>
      </c>
      <c r="J9" s="38" t="s">
        <v>706</v>
      </c>
      <c r="K9" s="38" t="s">
        <v>706</v>
      </c>
      <c r="L9" s="38">
        <v>29</v>
      </c>
      <c r="M9" s="38">
        <v>25</v>
      </c>
      <c r="N9" s="38">
        <f t="shared" si="0"/>
        <v>-4</v>
      </c>
      <c r="O9" s="44"/>
    </row>
    <row r="10" spans="1:15" s="35" customFormat="1" ht="15.75" x14ac:dyDescent="0.25">
      <c r="A10" s="49" t="s">
        <v>21</v>
      </c>
      <c r="B10" s="49">
        <v>13</v>
      </c>
      <c r="C10" s="49" t="s">
        <v>476</v>
      </c>
      <c r="D10" s="49" t="s">
        <v>408</v>
      </c>
      <c r="E10" s="49" t="s">
        <v>653</v>
      </c>
      <c r="F10" s="57" t="s">
        <v>714</v>
      </c>
      <c r="G10" s="40">
        <v>43099</v>
      </c>
      <c r="H10" s="35" t="s">
        <v>708</v>
      </c>
      <c r="I10" s="40">
        <v>43152</v>
      </c>
      <c r="J10" s="38" t="s">
        <v>706</v>
      </c>
      <c r="K10" s="38" t="s">
        <v>706</v>
      </c>
      <c r="L10" s="38">
        <v>14</v>
      </c>
      <c r="M10" s="38">
        <v>18</v>
      </c>
      <c r="N10" s="38">
        <f t="shared" si="0"/>
        <v>4</v>
      </c>
      <c r="O10" s="44"/>
    </row>
    <row r="11" spans="1:15" s="35" customFormat="1" ht="15.75" x14ac:dyDescent="0.25">
      <c r="A11" s="49" t="s">
        <v>21</v>
      </c>
      <c r="B11" s="49" t="s">
        <v>477</v>
      </c>
      <c r="C11" s="49" t="s">
        <v>478</v>
      </c>
      <c r="D11" s="49" t="s">
        <v>654</v>
      </c>
      <c r="E11" s="49" t="s">
        <v>655</v>
      </c>
      <c r="F11" s="57" t="s">
        <v>714</v>
      </c>
      <c r="G11" s="40">
        <v>43077</v>
      </c>
      <c r="H11" s="35" t="s">
        <v>708</v>
      </c>
      <c r="I11" s="40">
        <v>43173</v>
      </c>
      <c r="J11" s="38" t="s">
        <v>706</v>
      </c>
      <c r="K11" s="38" t="s">
        <v>706</v>
      </c>
      <c r="L11" s="38">
        <v>34</v>
      </c>
      <c r="M11" s="38">
        <v>21</v>
      </c>
      <c r="N11" s="38">
        <f t="shared" si="0"/>
        <v>-13</v>
      </c>
      <c r="O11" s="44"/>
    </row>
    <row r="12" spans="1:15" s="35" customFormat="1" ht="16.149999999999999" customHeight="1" x14ac:dyDescent="0.25">
      <c r="A12" s="49" t="s">
        <v>21</v>
      </c>
      <c r="B12" s="49" t="s">
        <v>163</v>
      </c>
      <c r="C12" s="49" t="s">
        <v>24</v>
      </c>
      <c r="D12" s="49" t="s">
        <v>449</v>
      </c>
      <c r="E12" s="49" t="s">
        <v>450</v>
      </c>
      <c r="F12" s="57" t="s">
        <v>713</v>
      </c>
      <c r="G12" s="40">
        <v>43056</v>
      </c>
      <c r="H12" s="35" t="s">
        <v>708</v>
      </c>
      <c r="I12" s="40">
        <v>43129</v>
      </c>
      <c r="J12" s="38" t="s">
        <v>706</v>
      </c>
      <c r="K12" s="38" t="s">
        <v>706</v>
      </c>
      <c r="L12" s="38">
        <v>52</v>
      </c>
      <c r="M12" s="38">
        <v>26</v>
      </c>
      <c r="N12" s="38">
        <f t="shared" si="0"/>
        <v>-26</v>
      </c>
      <c r="O12" s="44"/>
    </row>
    <row r="13" spans="1:15" s="35" customFormat="1" ht="15.75" x14ac:dyDescent="0.25">
      <c r="A13" s="49" t="s">
        <v>21</v>
      </c>
      <c r="B13" s="49" t="s">
        <v>164</v>
      </c>
      <c r="C13" s="49" t="s">
        <v>165</v>
      </c>
      <c r="D13" s="49" t="s">
        <v>656</v>
      </c>
      <c r="E13" s="49" t="s">
        <v>657</v>
      </c>
      <c r="F13" s="57" t="s">
        <v>714</v>
      </c>
      <c r="G13" s="40">
        <v>43094</v>
      </c>
      <c r="H13" s="35" t="s">
        <v>708</v>
      </c>
      <c r="I13" s="40">
        <v>43171</v>
      </c>
      <c r="J13" s="38" t="s">
        <v>706</v>
      </c>
      <c r="K13" s="38" t="s">
        <v>706</v>
      </c>
      <c r="L13" s="38">
        <v>15</v>
      </c>
      <c r="M13" s="38">
        <v>8</v>
      </c>
      <c r="N13" s="38">
        <f t="shared" si="0"/>
        <v>-7</v>
      </c>
      <c r="O13" s="44"/>
    </row>
    <row r="14" spans="1:15" s="35" customFormat="1" ht="43.5" x14ac:dyDescent="0.25">
      <c r="A14" s="49" t="s">
        <v>21</v>
      </c>
      <c r="B14" s="49" t="s">
        <v>481</v>
      </c>
      <c r="C14" s="49" t="s">
        <v>482</v>
      </c>
      <c r="D14" s="49" t="s">
        <v>658</v>
      </c>
      <c r="E14" s="49" t="s">
        <v>659</v>
      </c>
      <c r="F14" s="57" t="s">
        <v>713</v>
      </c>
      <c r="G14" s="40">
        <v>43097</v>
      </c>
      <c r="H14" s="35" t="s">
        <v>706</v>
      </c>
      <c r="I14" s="40"/>
      <c r="J14" s="38"/>
      <c r="K14" s="38" t="s">
        <v>706</v>
      </c>
      <c r="L14" s="38">
        <v>30</v>
      </c>
      <c r="M14" s="38">
        <v>17</v>
      </c>
      <c r="N14" s="38">
        <f t="shared" si="0"/>
        <v>-13</v>
      </c>
      <c r="O14" s="44" t="s">
        <v>719</v>
      </c>
    </row>
    <row r="15" spans="1:15" s="35" customFormat="1" ht="15.75" x14ac:dyDescent="0.25">
      <c r="A15" s="49" t="s">
        <v>21</v>
      </c>
      <c r="B15" s="49" t="s">
        <v>224</v>
      </c>
      <c r="C15" s="49" t="s">
        <v>483</v>
      </c>
      <c r="D15" s="49" t="s">
        <v>660</v>
      </c>
      <c r="E15" s="49" t="s">
        <v>661</v>
      </c>
      <c r="F15" s="57" t="s">
        <v>714</v>
      </c>
      <c r="G15" s="40">
        <v>43099</v>
      </c>
      <c r="H15" s="35" t="s">
        <v>708</v>
      </c>
      <c r="I15" s="40">
        <v>43186</v>
      </c>
      <c r="J15" s="38" t="s">
        <v>706</v>
      </c>
      <c r="K15" s="38" t="s">
        <v>706</v>
      </c>
      <c r="L15" s="38">
        <v>51</v>
      </c>
      <c r="M15" s="38">
        <v>21</v>
      </c>
      <c r="N15" s="38">
        <f t="shared" si="0"/>
        <v>-30</v>
      </c>
      <c r="O15" s="44"/>
    </row>
    <row r="16" spans="1:15" s="35" customFormat="1" ht="16.149999999999999" customHeight="1" x14ac:dyDescent="0.25">
      <c r="A16" s="49" t="s">
        <v>21</v>
      </c>
      <c r="B16" s="49" t="s">
        <v>166</v>
      </c>
      <c r="C16" s="49" t="s">
        <v>25</v>
      </c>
      <c r="D16" s="49" t="s">
        <v>662</v>
      </c>
      <c r="E16" s="49" t="s">
        <v>663</v>
      </c>
      <c r="F16" s="57" t="s">
        <v>713</v>
      </c>
      <c r="G16" s="40">
        <v>43073</v>
      </c>
      <c r="H16" s="35" t="s">
        <v>708</v>
      </c>
      <c r="I16" s="40">
        <v>43159</v>
      </c>
      <c r="J16" s="38" t="s">
        <v>706</v>
      </c>
      <c r="K16" s="38" t="s">
        <v>706</v>
      </c>
      <c r="L16" s="38">
        <v>115</v>
      </c>
      <c r="M16" s="38">
        <v>65</v>
      </c>
      <c r="N16" s="38">
        <f t="shared" si="0"/>
        <v>-50</v>
      </c>
      <c r="O16" s="44"/>
    </row>
    <row r="17" spans="1:15" s="35" customFormat="1" ht="16.149999999999999" customHeight="1" x14ac:dyDescent="0.25">
      <c r="A17" s="49" t="s">
        <v>21</v>
      </c>
      <c r="B17" s="49" t="s">
        <v>167</v>
      </c>
      <c r="C17" s="49" t="s">
        <v>156</v>
      </c>
      <c r="D17" s="49" t="s">
        <v>664</v>
      </c>
      <c r="E17" s="49" t="s">
        <v>665</v>
      </c>
      <c r="F17" s="57" t="s">
        <v>714</v>
      </c>
      <c r="G17" s="40">
        <v>43089</v>
      </c>
      <c r="H17" s="35" t="s">
        <v>708</v>
      </c>
      <c r="I17" s="40">
        <v>43159</v>
      </c>
      <c r="J17" s="38" t="s">
        <v>706</v>
      </c>
      <c r="K17" s="38" t="s">
        <v>706</v>
      </c>
      <c r="L17" s="38">
        <v>108</v>
      </c>
      <c r="M17" s="38">
        <v>57</v>
      </c>
      <c r="N17" s="38">
        <f t="shared" si="0"/>
        <v>-51</v>
      </c>
      <c r="O17" s="44"/>
    </row>
    <row r="18" spans="1:15" s="35" customFormat="1" ht="16.149999999999999" customHeight="1" x14ac:dyDescent="0.25">
      <c r="A18" s="49" t="s">
        <v>21</v>
      </c>
      <c r="B18" s="49" t="s">
        <v>168</v>
      </c>
      <c r="C18" s="49" t="s">
        <v>20</v>
      </c>
      <c r="D18" s="49" t="s">
        <v>666</v>
      </c>
      <c r="E18" s="49" t="s">
        <v>667</v>
      </c>
      <c r="F18" s="57" t="s">
        <v>715</v>
      </c>
      <c r="G18" s="40">
        <v>43090</v>
      </c>
      <c r="H18" s="35" t="s">
        <v>708</v>
      </c>
      <c r="I18" s="40">
        <v>43130</v>
      </c>
      <c r="J18" s="38" t="s">
        <v>706</v>
      </c>
      <c r="K18" s="38" t="s">
        <v>706</v>
      </c>
      <c r="L18" s="38">
        <v>90</v>
      </c>
      <c r="M18" s="38">
        <v>56</v>
      </c>
      <c r="N18" s="38">
        <f t="shared" si="0"/>
        <v>-34</v>
      </c>
      <c r="O18" s="44"/>
    </row>
    <row r="19" spans="1:15" s="35" customFormat="1" ht="16.149999999999999" customHeight="1" x14ac:dyDescent="0.25">
      <c r="A19" s="49" t="s">
        <v>21</v>
      </c>
      <c r="B19" s="49" t="s">
        <v>410</v>
      </c>
      <c r="C19" s="49" t="s">
        <v>411</v>
      </c>
      <c r="D19" s="49" t="s">
        <v>451</v>
      </c>
      <c r="E19" s="49" t="s">
        <v>452</v>
      </c>
      <c r="F19" s="57"/>
      <c r="G19" s="40"/>
      <c r="H19" s="35" t="s">
        <v>708</v>
      </c>
      <c r="I19" s="40"/>
      <c r="J19" s="38"/>
      <c r="K19" s="38"/>
      <c r="L19" s="38">
        <v>18</v>
      </c>
      <c r="M19" s="38"/>
      <c r="N19" s="38">
        <f t="shared" si="0"/>
        <v>-18</v>
      </c>
      <c r="O19" s="44"/>
    </row>
    <row r="20" spans="1:15" s="35" customFormat="1" ht="16.149999999999999" customHeight="1" x14ac:dyDescent="0.25">
      <c r="A20" s="49" t="s">
        <v>21</v>
      </c>
      <c r="B20" s="49" t="s">
        <v>169</v>
      </c>
      <c r="C20" s="49" t="s">
        <v>158</v>
      </c>
      <c r="D20" s="49" t="s">
        <v>405</v>
      </c>
      <c r="E20" s="49" t="s">
        <v>453</v>
      </c>
      <c r="F20" s="57"/>
      <c r="G20" s="40">
        <v>43153</v>
      </c>
      <c r="H20" s="35" t="s">
        <v>706</v>
      </c>
      <c r="I20" s="40"/>
      <c r="J20" s="38"/>
      <c r="K20" s="38" t="s">
        <v>706</v>
      </c>
      <c r="L20" s="38">
        <v>50</v>
      </c>
      <c r="M20" s="38">
        <v>32</v>
      </c>
      <c r="N20" s="38">
        <f t="shared" si="0"/>
        <v>-18</v>
      </c>
      <c r="O20" s="44" t="s">
        <v>723</v>
      </c>
    </row>
    <row r="21" spans="1:15" s="35" customFormat="1" ht="29.25" x14ac:dyDescent="0.25">
      <c r="A21" s="49" t="s">
        <v>21</v>
      </c>
      <c r="B21" s="49" t="s">
        <v>170</v>
      </c>
      <c r="C21" s="49" t="s">
        <v>22</v>
      </c>
      <c r="D21" s="49" t="s">
        <v>668</v>
      </c>
      <c r="E21" s="49" t="s">
        <v>669</v>
      </c>
      <c r="F21" s="57" t="s">
        <v>714</v>
      </c>
      <c r="G21" s="40">
        <v>43090</v>
      </c>
      <c r="H21" s="35" t="s">
        <v>706</v>
      </c>
      <c r="I21" s="40"/>
      <c r="J21" s="38"/>
      <c r="K21" s="38" t="s">
        <v>706</v>
      </c>
      <c r="L21" s="38">
        <v>30</v>
      </c>
      <c r="M21" s="38">
        <v>16</v>
      </c>
      <c r="N21" s="38">
        <f t="shared" si="0"/>
        <v>-14</v>
      </c>
      <c r="O21" s="44" t="s">
        <v>722</v>
      </c>
    </row>
    <row r="22" spans="1:15" s="35" customFormat="1" ht="15.75" x14ac:dyDescent="0.25">
      <c r="A22" s="49" t="s">
        <v>21</v>
      </c>
      <c r="B22" s="49" t="s">
        <v>171</v>
      </c>
      <c r="C22" s="49" t="s">
        <v>157</v>
      </c>
      <c r="D22" s="49" t="s">
        <v>454</v>
      </c>
      <c r="E22" s="49" t="s">
        <v>455</v>
      </c>
      <c r="F22" s="57" t="s">
        <v>713</v>
      </c>
      <c r="G22" s="40">
        <v>43094</v>
      </c>
      <c r="H22" s="35" t="s">
        <v>706</v>
      </c>
      <c r="I22" s="40"/>
      <c r="J22" s="38"/>
      <c r="K22" s="38" t="s">
        <v>706</v>
      </c>
      <c r="L22" s="38">
        <v>87</v>
      </c>
      <c r="M22" s="38">
        <v>67</v>
      </c>
      <c r="N22" s="38">
        <f t="shared" si="0"/>
        <v>-20</v>
      </c>
      <c r="O22" s="44" t="s">
        <v>725</v>
      </c>
    </row>
    <row r="23" spans="1:15" s="35" customFormat="1" ht="15.75" x14ac:dyDescent="0.25">
      <c r="A23" s="49" t="s">
        <v>21</v>
      </c>
      <c r="B23" s="49" t="s">
        <v>160</v>
      </c>
      <c r="C23" s="49" t="s">
        <v>172</v>
      </c>
      <c r="D23" s="49" t="s">
        <v>670</v>
      </c>
      <c r="E23" s="49" t="s">
        <v>671</v>
      </c>
      <c r="F23" s="57" t="s">
        <v>714</v>
      </c>
      <c r="G23" s="40">
        <v>43110</v>
      </c>
      <c r="H23" s="35" t="s">
        <v>708</v>
      </c>
      <c r="I23" s="40">
        <v>43152</v>
      </c>
      <c r="J23" s="38" t="s">
        <v>706</v>
      </c>
      <c r="K23" s="38" t="s">
        <v>706</v>
      </c>
      <c r="L23" s="38">
        <v>10</v>
      </c>
      <c r="M23" s="38">
        <v>7</v>
      </c>
      <c r="N23" s="38">
        <f t="shared" si="0"/>
        <v>-3</v>
      </c>
      <c r="O23" s="44"/>
    </row>
    <row r="24" spans="1:15" s="35" customFormat="1" ht="16.149999999999999" customHeight="1" x14ac:dyDescent="0.25">
      <c r="A24" s="49" t="s">
        <v>21</v>
      </c>
      <c r="B24" s="49" t="s">
        <v>173</v>
      </c>
      <c r="C24" s="49" t="s">
        <v>174</v>
      </c>
      <c r="D24" s="49" t="s">
        <v>672</v>
      </c>
      <c r="E24" s="49" t="s">
        <v>673</v>
      </c>
      <c r="F24" s="57" t="s">
        <v>713</v>
      </c>
      <c r="G24" s="40">
        <v>43090</v>
      </c>
      <c r="H24" s="35" t="s">
        <v>708</v>
      </c>
      <c r="I24" s="40">
        <v>43129</v>
      </c>
      <c r="J24" s="38" t="s">
        <v>706</v>
      </c>
      <c r="K24" s="38" t="s">
        <v>716</v>
      </c>
      <c r="L24" s="38">
        <v>133</v>
      </c>
      <c r="M24" s="38">
        <v>96</v>
      </c>
      <c r="N24" s="38">
        <f t="shared" si="0"/>
        <v>-37</v>
      </c>
      <c r="O24" s="44"/>
    </row>
    <row r="25" spans="1:15" s="35" customFormat="1" ht="15.75" x14ac:dyDescent="0.25">
      <c r="A25" s="49" t="s">
        <v>35</v>
      </c>
      <c r="B25" s="51" t="s">
        <v>412</v>
      </c>
      <c r="C25" s="49" t="s">
        <v>38</v>
      </c>
      <c r="D25" s="49" t="s">
        <v>674</v>
      </c>
      <c r="E25" s="49" t="s">
        <v>675</v>
      </c>
      <c r="F25" s="57"/>
      <c r="G25" s="40">
        <v>43070</v>
      </c>
      <c r="H25" s="35" t="s">
        <v>708</v>
      </c>
      <c r="I25" s="40">
        <v>43173</v>
      </c>
      <c r="J25" s="38" t="s">
        <v>706</v>
      </c>
      <c r="K25" s="38" t="s">
        <v>706</v>
      </c>
      <c r="L25" s="38">
        <v>9</v>
      </c>
      <c r="M25" s="38">
        <v>7</v>
      </c>
      <c r="N25" s="38">
        <f t="shared" si="0"/>
        <v>-2</v>
      </c>
      <c r="O25" s="44"/>
    </row>
    <row r="26" spans="1:15" s="35" customFormat="1" ht="16.149999999999999" customHeight="1" x14ac:dyDescent="0.25">
      <c r="A26" s="49" t="s">
        <v>27</v>
      </c>
      <c r="B26" s="49" t="s">
        <v>176</v>
      </c>
      <c r="C26" s="49" t="s">
        <v>25</v>
      </c>
      <c r="D26" s="49" t="s">
        <v>153</v>
      </c>
      <c r="E26" s="49" t="s">
        <v>406</v>
      </c>
      <c r="F26" s="57" t="s">
        <v>713</v>
      </c>
      <c r="G26" s="40">
        <v>43095</v>
      </c>
      <c r="H26" s="35" t="s">
        <v>708</v>
      </c>
      <c r="I26" s="40">
        <v>43139</v>
      </c>
      <c r="J26" s="38" t="s">
        <v>706</v>
      </c>
      <c r="K26" s="38" t="s">
        <v>716</v>
      </c>
      <c r="L26" s="38">
        <v>17</v>
      </c>
      <c r="M26" s="38">
        <v>14</v>
      </c>
      <c r="N26" s="38">
        <f t="shared" si="0"/>
        <v>-3</v>
      </c>
      <c r="O26" s="44"/>
    </row>
    <row r="27" spans="1:15" s="35" customFormat="1" ht="16.149999999999999" customHeight="1" x14ac:dyDescent="0.25">
      <c r="A27" s="49" t="s">
        <v>27</v>
      </c>
      <c r="B27" s="49" t="s">
        <v>159</v>
      </c>
      <c r="C27" s="49" t="s">
        <v>161</v>
      </c>
      <c r="D27" s="49" t="s">
        <v>145</v>
      </c>
      <c r="E27" s="49" t="s">
        <v>407</v>
      </c>
      <c r="F27" s="57" t="s">
        <v>713</v>
      </c>
      <c r="G27" s="40">
        <v>43093</v>
      </c>
      <c r="H27" s="35" t="s">
        <v>708</v>
      </c>
      <c r="I27" s="40">
        <v>43131</v>
      </c>
      <c r="J27" s="38" t="s">
        <v>706</v>
      </c>
      <c r="K27" s="38" t="s">
        <v>716</v>
      </c>
      <c r="L27" s="38">
        <v>38</v>
      </c>
      <c r="M27" s="38">
        <v>28</v>
      </c>
      <c r="N27" s="38">
        <f t="shared" si="0"/>
        <v>-10</v>
      </c>
      <c r="O27" s="44"/>
    </row>
    <row r="28" spans="1:15" s="35" customFormat="1" ht="16.149999999999999" customHeight="1" x14ac:dyDescent="0.25">
      <c r="A28" s="49" t="s">
        <v>27</v>
      </c>
      <c r="B28" s="49" t="s">
        <v>471</v>
      </c>
      <c r="C28" s="49" t="s">
        <v>472</v>
      </c>
      <c r="D28" s="49" t="s">
        <v>676</v>
      </c>
      <c r="E28" s="49" t="s">
        <v>677</v>
      </c>
      <c r="F28" s="57" t="s">
        <v>714</v>
      </c>
      <c r="G28" s="40">
        <v>43098</v>
      </c>
      <c r="H28" s="35" t="s">
        <v>708</v>
      </c>
      <c r="I28" s="40">
        <v>43153</v>
      </c>
      <c r="J28" s="38" t="s">
        <v>706</v>
      </c>
      <c r="K28" s="38" t="s">
        <v>706</v>
      </c>
      <c r="L28" s="38">
        <v>19</v>
      </c>
      <c r="M28" s="38">
        <v>17</v>
      </c>
      <c r="N28" s="38">
        <f t="shared" si="0"/>
        <v>-2</v>
      </c>
      <c r="O28" s="44"/>
    </row>
    <row r="29" spans="1:15" s="35" customFormat="1" ht="16.149999999999999" customHeight="1" x14ac:dyDescent="0.25">
      <c r="A29" s="49" t="s">
        <v>27</v>
      </c>
      <c r="B29" s="49" t="s">
        <v>484</v>
      </c>
      <c r="C29" s="49" t="s">
        <v>485</v>
      </c>
      <c r="D29" s="49" t="s">
        <v>678</v>
      </c>
      <c r="E29" s="49" t="s">
        <v>679</v>
      </c>
      <c r="F29" s="57" t="s">
        <v>713</v>
      </c>
      <c r="G29" s="40">
        <v>43091</v>
      </c>
      <c r="H29" s="35" t="s">
        <v>708</v>
      </c>
      <c r="I29" s="40">
        <v>43154</v>
      </c>
      <c r="J29" s="38" t="s">
        <v>706</v>
      </c>
      <c r="K29" s="38" t="s">
        <v>706</v>
      </c>
      <c r="L29" s="38">
        <v>11</v>
      </c>
      <c r="M29" s="38">
        <v>8</v>
      </c>
      <c r="N29" s="38">
        <f t="shared" si="0"/>
        <v>-3</v>
      </c>
      <c r="O29" s="44"/>
    </row>
    <row r="30" spans="1:15" s="35" customFormat="1" ht="16.149999999999999" customHeight="1" x14ac:dyDescent="0.25">
      <c r="A30" s="49" t="s">
        <v>27</v>
      </c>
      <c r="B30" s="49" t="s">
        <v>162</v>
      </c>
      <c r="C30" s="49" t="s">
        <v>23</v>
      </c>
      <c r="D30" s="49" t="s">
        <v>680</v>
      </c>
      <c r="E30" s="49" t="s">
        <v>681</v>
      </c>
      <c r="F30" s="57" t="s">
        <v>713</v>
      </c>
      <c r="G30" s="40">
        <v>43090</v>
      </c>
      <c r="H30" s="35" t="s">
        <v>708</v>
      </c>
      <c r="I30" s="40">
        <v>43129</v>
      </c>
      <c r="J30" s="38" t="s">
        <v>706</v>
      </c>
      <c r="K30" s="38" t="s">
        <v>706</v>
      </c>
      <c r="L30" s="38">
        <v>57</v>
      </c>
      <c r="M30" s="38">
        <v>45</v>
      </c>
      <c r="N30" s="38">
        <f t="shared" si="0"/>
        <v>-12</v>
      </c>
      <c r="O30" s="44"/>
    </row>
    <row r="31" spans="1:15" s="35" customFormat="1" ht="15.75" x14ac:dyDescent="0.25">
      <c r="A31" s="49" t="s">
        <v>27</v>
      </c>
      <c r="B31" s="49" t="s">
        <v>346</v>
      </c>
      <c r="C31" s="49" t="s">
        <v>473</v>
      </c>
      <c r="D31" s="49" t="s">
        <v>682</v>
      </c>
      <c r="E31" s="49" t="s">
        <v>683</v>
      </c>
      <c r="F31" s="57"/>
      <c r="G31" s="40">
        <v>43134</v>
      </c>
      <c r="H31" s="35" t="s">
        <v>708</v>
      </c>
      <c r="I31" s="40">
        <v>43171</v>
      </c>
      <c r="J31" s="38" t="s">
        <v>706</v>
      </c>
      <c r="K31" s="38" t="s">
        <v>706</v>
      </c>
      <c r="L31" s="38">
        <v>24</v>
      </c>
      <c r="M31" s="38">
        <v>24</v>
      </c>
      <c r="N31" s="38">
        <f t="shared" si="0"/>
        <v>0</v>
      </c>
      <c r="O31" s="44"/>
    </row>
    <row r="32" spans="1:15" s="35" customFormat="1" ht="15.75" x14ac:dyDescent="0.25">
      <c r="A32" s="49" t="s">
        <v>27</v>
      </c>
      <c r="B32" s="49" t="s">
        <v>474</v>
      </c>
      <c r="C32" s="49" t="s">
        <v>475</v>
      </c>
      <c r="D32" s="49" t="s">
        <v>684</v>
      </c>
      <c r="E32" s="49" t="s">
        <v>685</v>
      </c>
      <c r="F32" s="57" t="s">
        <v>714</v>
      </c>
      <c r="G32" s="40">
        <v>43098</v>
      </c>
      <c r="H32" s="35" t="s">
        <v>708</v>
      </c>
      <c r="I32" s="40">
        <v>43164</v>
      </c>
      <c r="J32" s="38" t="s">
        <v>706</v>
      </c>
      <c r="K32" s="38" t="s">
        <v>706</v>
      </c>
      <c r="L32" s="38">
        <v>10</v>
      </c>
      <c r="M32" s="38">
        <v>7</v>
      </c>
      <c r="N32" s="38">
        <f t="shared" si="0"/>
        <v>-3</v>
      </c>
      <c r="O32" s="44"/>
    </row>
    <row r="33" spans="1:15" s="35" customFormat="1" ht="15.75" x14ac:dyDescent="0.25">
      <c r="A33" s="49" t="s">
        <v>27</v>
      </c>
      <c r="B33" s="49" t="s">
        <v>477</v>
      </c>
      <c r="C33" s="49" t="s">
        <v>478</v>
      </c>
      <c r="D33" s="49" t="s">
        <v>686</v>
      </c>
      <c r="E33" s="49" t="s">
        <v>687</v>
      </c>
      <c r="F33" s="57" t="s">
        <v>713</v>
      </c>
      <c r="G33" s="40">
        <v>43073</v>
      </c>
      <c r="H33" s="35" t="s">
        <v>708</v>
      </c>
      <c r="I33" s="40">
        <v>43171</v>
      </c>
      <c r="J33" s="38" t="s">
        <v>706</v>
      </c>
      <c r="K33" s="38" t="s">
        <v>706</v>
      </c>
      <c r="L33" s="38">
        <v>19</v>
      </c>
      <c r="M33" s="38">
        <v>14</v>
      </c>
      <c r="N33" s="38">
        <f t="shared" si="0"/>
        <v>-5</v>
      </c>
      <c r="O33" s="44"/>
    </row>
    <row r="34" spans="1:15" s="35" customFormat="1" ht="16.149999999999999" customHeight="1" x14ac:dyDescent="0.25">
      <c r="A34" s="49" t="s">
        <v>27</v>
      </c>
      <c r="B34" s="49" t="s">
        <v>163</v>
      </c>
      <c r="C34" s="49" t="s">
        <v>28</v>
      </c>
      <c r="D34" s="49" t="s">
        <v>456</v>
      </c>
      <c r="E34" s="49" t="s">
        <v>457</v>
      </c>
      <c r="F34" s="57"/>
      <c r="G34" s="40">
        <v>42806</v>
      </c>
      <c r="H34" s="35" t="s">
        <v>708</v>
      </c>
      <c r="I34" s="40">
        <v>43171</v>
      </c>
      <c r="J34" s="38" t="s">
        <v>706</v>
      </c>
      <c r="K34" s="38" t="s">
        <v>706</v>
      </c>
      <c r="L34" s="38">
        <v>20</v>
      </c>
      <c r="M34" s="38">
        <v>10</v>
      </c>
      <c r="N34" s="38">
        <f t="shared" si="0"/>
        <v>-10</v>
      </c>
      <c r="O34" s="44"/>
    </row>
    <row r="35" spans="1:15" s="35" customFormat="1" ht="16.149999999999999" customHeight="1" x14ac:dyDescent="0.25">
      <c r="A35" s="49" t="s">
        <v>27</v>
      </c>
      <c r="B35" s="49" t="s">
        <v>164</v>
      </c>
      <c r="C35" s="49" t="s">
        <v>486</v>
      </c>
      <c r="D35" s="49" t="s">
        <v>688</v>
      </c>
      <c r="E35" s="49" t="s">
        <v>689</v>
      </c>
      <c r="F35" s="57" t="s">
        <v>713</v>
      </c>
      <c r="G35" s="40">
        <v>43089</v>
      </c>
      <c r="H35" s="35" t="s">
        <v>708</v>
      </c>
      <c r="I35" s="40">
        <v>43124</v>
      </c>
      <c r="J35" s="38" t="s">
        <v>706</v>
      </c>
      <c r="K35" s="38" t="s">
        <v>706</v>
      </c>
      <c r="L35" s="38">
        <v>20</v>
      </c>
      <c r="M35" s="38">
        <v>18</v>
      </c>
      <c r="N35" s="38">
        <f t="shared" si="0"/>
        <v>-2</v>
      </c>
      <c r="O35" s="44"/>
    </row>
    <row r="36" spans="1:15" s="35" customFormat="1" ht="16.149999999999999" customHeight="1" x14ac:dyDescent="0.25">
      <c r="A36" s="49" t="s">
        <v>27</v>
      </c>
      <c r="B36" s="49" t="s">
        <v>479</v>
      </c>
      <c r="C36" s="49" t="s">
        <v>480</v>
      </c>
      <c r="D36" s="49" t="s">
        <v>690</v>
      </c>
      <c r="E36" s="49" t="s">
        <v>691</v>
      </c>
      <c r="F36" s="57" t="s">
        <v>713</v>
      </c>
      <c r="G36" s="40">
        <v>43092</v>
      </c>
      <c r="H36" s="35" t="s">
        <v>708</v>
      </c>
      <c r="I36" s="40">
        <v>43152</v>
      </c>
      <c r="J36" s="38" t="s">
        <v>706</v>
      </c>
      <c r="K36" s="38" t="s">
        <v>706</v>
      </c>
      <c r="L36" s="38">
        <v>16</v>
      </c>
      <c r="M36" s="38">
        <v>16</v>
      </c>
      <c r="N36" s="38">
        <f t="shared" si="0"/>
        <v>0</v>
      </c>
      <c r="O36" s="44"/>
    </row>
    <row r="37" spans="1:15" s="35" customFormat="1" ht="15.75" x14ac:dyDescent="0.25">
      <c r="A37" s="49" t="s">
        <v>27</v>
      </c>
      <c r="B37" s="49" t="s">
        <v>481</v>
      </c>
      <c r="C37" s="49" t="s">
        <v>482</v>
      </c>
      <c r="D37" s="49" t="s">
        <v>692</v>
      </c>
      <c r="E37" s="49" t="s">
        <v>693</v>
      </c>
      <c r="F37" s="57" t="s">
        <v>713</v>
      </c>
      <c r="G37" s="40">
        <v>43097</v>
      </c>
      <c r="H37" s="35" t="s">
        <v>708</v>
      </c>
      <c r="I37" s="40">
        <v>43161</v>
      </c>
      <c r="J37" s="38" t="s">
        <v>706</v>
      </c>
      <c r="K37" s="38" t="s">
        <v>706</v>
      </c>
      <c r="L37" s="38">
        <v>13</v>
      </c>
      <c r="M37" s="38">
        <v>11</v>
      </c>
      <c r="N37" s="38">
        <f t="shared" si="0"/>
        <v>-2</v>
      </c>
      <c r="O37" s="44"/>
    </row>
    <row r="38" spans="1:15" s="35" customFormat="1" ht="16.899999999999999" customHeight="1" x14ac:dyDescent="0.25">
      <c r="A38" s="49" t="s">
        <v>27</v>
      </c>
      <c r="B38" s="49" t="s">
        <v>167</v>
      </c>
      <c r="C38" s="49" t="s">
        <v>177</v>
      </c>
      <c r="D38" s="49" t="s">
        <v>146</v>
      </c>
      <c r="E38" s="49" t="s">
        <v>458</v>
      </c>
      <c r="F38" s="57" t="s">
        <v>714</v>
      </c>
      <c r="G38" s="40">
        <v>43097</v>
      </c>
      <c r="H38" s="35" t="s">
        <v>708</v>
      </c>
      <c r="I38" s="40">
        <v>43137</v>
      </c>
      <c r="J38" s="38" t="s">
        <v>706</v>
      </c>
      <c r="K38" s="38" t="s">
        <v>706</v>
      </c>
      <c r="L38" s="38">
        <v>27</v>
      </c>
      <c r="M38" s="38">
        <v>23</v>
      </c>
      <c r="N38" s="38">
        <f t="shared" si="0"/>
        <v>-4</v>
      </c>
      <c r="O38" s="44"/>
    </row>
    <row r="39" spans="1:15" s="35" customFormat="1" ht="16.899999999999999" customHeight="1" x14ac:dyDescent="0.25">
      <c r="A39" s="49" t="s">
        <v>27</v>
      </c>
      <c r="B39" s="49" t="s">
        <v>487</v>
      </c>
      <c r="C39" s="49" t="s">
        <v>488</v>
      </c>
      <c r="D39" s="49" t="s">
        <v>694</v>
      </c>
      <c r="E39" s="49" t="s">
        <v>695</v>
      </c>
      <c r="F39" s="57" t="s">
        <v>714</v>
      </c>
      <c r="G39" s="40">
        <v>43097</v>
      </c>
      <c r="H39" s="35" t="s">
        <v>708</v>
      </c>
      <c r="I39" s="40">
        <v>43139</v>
      </c>
      <c r="J39" s="38" t="s">
        <v>706</v>
      </c>
      <c r="K39" s="38" t="s">
        <v>706</v>
      </c>
      <c r="L39" s="38">
        <v>18</v>
      </c>
      <c r="M39" s="38">
        <v>15</v>
      </c>
      <c r="N39" s="38">
        <f t="shared" si="0"/>
        <v>-3</v>
      </c>
      <c r="O39" s="44"/>
    </row>
    <row r="40" spans="1:15" s="35" customFormat="1" ht="16.899999999999999" customHeight="1" x14ac:dyDescent="0.25">
      <c r="A40" s="49" t="s">
        <v>27</v>
      </c>
      <c r="B40" s="49" t="s">
        <v>168</v>
      </c>
      <c r="C40" s="49" t="s">
        <v>470</v>
      </c>
      <c r="D40" s="49" t="s">
        <v>696</v>
      </c>
      <c r="E40" s="49" t="s">
        <v>697</v>
      </c>
      <c r="F40" s="57" t="s">
        <v>714</v>
      </c>
      <c r="G40" s="40">
        <v>43130</v>
      </c>
      <c r="H40" s="35" t="s">
        <v>708</v>
      </c>
      <c r="I40" s="40">
        <v>43166</v>
      </c>
      <c r="J40" s="38" t="s">
        <v>706</v>
      </c>
      <c r="K40" s="38" t="s">
        <v>706</v>
      </c>
      <c r="L40" s="38">
        <v>30</v>
      </c>
      <c r="M40" s="38">
        <v>21</v>
      </c>
      <c r="N40" s="38">
        <f t="shared" si="0"/>
        <v>-9</v>
      </c>
      <c r="O40" s="44"/>
    </row>
    <row r="41" spans="1:15" s="35" customFormat="1" ht="16.149999999999999" customHeight="1" x14ac:dyDescent="0.25">
      <c r="A41" s="49" t="s">
        <v>27</v>
      </c>
      <c r="B41" s="49" t="s">
        <v>168</v>
      </c>
      <c r="C41" s="49" t="s">
        <v>20</v>
      </c>
      <c r="D41" s="49" t="s">
        <v>151</v>
      </c>
      <c r="E41" s="49" t="s">
        <v>152</v>
      </c>
      <c r="F41" s="57" t="s">
        <v>713</v>
      </c>
      <c r="G41" s="40">
        <v>43088</v>
      </c>
      <c r="H41" s="35" t="s">
        <v>708</v>
      </c>
      <c r="I41" s="40">
        <v>43153</v>
      </c>
      <c r="J41" s="38" t="s">
        <v>706</v>
      </c>
      <c r="K41" s="38" t="s">
        <v>706</v>
      </c>
      <c r="L41" s="38">
        <v>23</v>
      </c>
      <c r="M41" s="38">
        <v>17</v>
      </c>
      <c r="N41" s="38">
        <f t="shared" si="0"/>
        <v>-6</v>
      </c>
      <c r="O41" s="44"/>
    </row>
    <row r="42" spans="1:15" s="35" customFormat="1" ht="72" x14ac:dyDescent="0.25">
      <c r="A42" s="49" t="s">
        <v>27</v>
      </c>
      <c r="B42" s="49" t="s">
        <v>410</v>
      </c>
      <c r="C42" s="49" t="s">
        <v>411</v>
      </c>
      <c r="D42" s="49" t="s">
        <v>698</v>
      </c>
      <c r="E42" s="49" t="s">
        <v>699</v>
      </c>
      <c r="F42" s="57"/>
      <c r="G42" s="40">
        <v>43143</v>
      </c>
      <c r="H42" s="35" t="s">
        <v>706</v>
      </c>
      <c r="I42" s="40"/>
      <c r="J42" s="38"/>
      <c r="K42" s="38" t="s">
        <v>706</v>
      </c>
      <c r="L42" s="38">
        <v>26</v>
      </c>
      <c r="M42" s="38">
        <v>35</v>
      </c>
      <c r="N42" s="38">
        <f t="shared" si="0"/>
        <v>9</v>
      </c>
      <c r="O42" s="44" t="s">
        <v>726</v>
      </c>
    </row>
    <row r="43" spans="1:15" s="35" customFormat="1" ht="16.149999999999999" customHeight="1" x14ac:dyDescent="0.25">
      <c r="A43" s="49" t="s">
        <v>27</v>
      </c>
      <c r="B43" s="49" t="s">
        <v>489</v>
      </c>
      <c r="C43" s="49" t="s">
        <v>490</v>
      </c>
      <c r="D43" s="49" t="s">
        <v>700</v>
      </c>
      <c r="E43" s="49" t="s">
        <v>701</v>
      </c>
      <c r="F43" s="57" t="s">
        <v>713</v>
      </c>
      <c r="G43" s="40">
        <v>43096</v>
      </c>
      <c r="H43" s="35" t="s">
        <v>708</v>
      </c>
      <c r="I43" s="40">
        <v>43153</v>
      </c>
      <c r="J43" s="38" t="s">
        <v>706</v>
      </c>
      <c r="K43" s="38" t="s">
        <v>706</v>
      </c>
      <c r="L43" s="38">
        <v>8</v>
      </c>
      <c r="M43" s="38">
        <v>8</v>
      </c>
      <c r="N43" s="38">
        <f t="shared" si="0"/>
        <v>0</v>
      </c>
      <c r="O43" s="44"/>
    </row>
    <row r="44" spans="1:15" s="35" customFormat="1" ht="16.149999999999999" customHeight="1" x14ac:dyDescent="0.25">
      <c r="A44" s="49" t="s">
        <v>27</v>
      </c>
      <c r="B44" s="49" t="s">
        <v>170</v>
      </c>
      <c r="C44" s="49" t="s">
        <v>22</v>
      </c>
      <c r="D44" s="49" t="s">
        <v>154</v>
      </c>
      <c r="E44" s="49" t="s">
        <v>155</v>
      </c>
      <c r="F44" s="57" t="s">
        <v>715</v>
      </c>
      <c r="G44" s="40">
        <v>43076</v>
      </c>
      <c r="H44" s="35" t="s">
        <v>708</v>
      </c>
      <c r="I44" s="40">
        <v>43117</v>
      </c>
      <c r="J44" s="38" t="s">
        <v>706</v>
      </c>
      <c r="K44" s="38" t="s">
        <v>706</v>
      </c>
      <c r="L44" s="38">
        <v>22</v>
      </c>
      <c r="M44" s="38">
        <v>20</v>
      </c>
      <c r="N44" s="38">
        <f t="shared" si="0"/>
        <v>-2</v>
      </c>
      <c r="O44" s="44"/>
    </row>
    <row r="45" spans="1:15" s="35" customFormat="1" ht="16.149999999999999" customHeight="1" x14ac:dyDescent="0.25">
      <c r="A45" s="49" t="s">
        <v>27</v>
      </c>
      <c r="B45" s="49" t="s">
        <v>160</v>
      </c>
      <c r="C45" s="49" t="s">
        <v>172</v>
      </c>
      <c r="D45" s="49" t="s">
        <v>702</v>
      </c>
      <c r="E45" s="49" t="s">
        <v>703</v>
      </c>
      <c r="F45" s="57" t="s">
        <v>714</v>
      </c>
      <c r="G45" s="40">
        <v>43110</v>
      </c>
      <c r="H45" s="35" t="s">
        <v>708</v>
      </c>
      <c r="I45" s="40">
        <v>43152</v>
      </c>
      <c r="J45" s="38" t="s">
        <v>706</v>
      </c>
      <c r="K45" s="38" t="s">
        <v>706</v>
      </c>
      <c r="L45" s="38">
        <v>15</v>
      </c>
      <c r="M45" s="38">
        <v>6</v>
      </c>
      <c r="N45" s="38">
        <f t="shared" si="0"/>
        <v>-9</v>
      </c>
      <c r="O45" s="44"/>
    </row>
    <row r="46" spans="1:15" s="35" customFormat="1" ht="15.75" x14ac:dyDescent="0.25">
      <c r="A46" s="49" t="s">
        <v>27</v>
      </c>
      <c r="B46" s="49" t="s">
        <v>175</v>
      </c>
      <c r="C46" s="49" t="s">
        <v>463</v>
      </c>
      <c r="D46" s="49" t="s">
        <v>29</v>
      </c>
      <c r="E46" s="49" t="s">
        <v>150</v>
      </c>
      <c r="F46" s="57" t="s">
        <v>714</v>
      </c>
      <c r="G46" s="40">
        <v>43098</v>
      </c>
      <c r="H46" s="35" t="s">
        <v>708</v>
      </c>
      <c r="I46" s="40">
        <v>43159</v>
      </c>
      <c r="J46" s="38" t="s">
        <v>706</v>
      </c>
      <c r="K46" s="38" t="s">
        <v>706</v>
      </c>
      <c r="L46" s="38">
        <v>11</v>
      </c>
      <c r="M46" s="38">
        <v>5</v>
      </c>
      <c r="N46" s="38">
        <f t="shared" si="0"/>
        <v>-6</v>
      </c>
      <c r="O46" s="44"/>
    </row>
    <row r="47" spans="1:15" s="35" customFormat="1" ht="15.75" x14ac:dyDescent="0.25">
      <c r="A47" s="49" t="s">
        <v>27</v>
      </c>
      <c r="B47" s="49" t="s">
        <v>178</v>
      </c>
      <c r="C47" s="49" t="s">
        <v>158</v>
      </c>
      <c r="D47" s="49" t="s">
        <v>704</v>
      </c>
      <c r="E47" s="49" t="s">
        <v>705</v>
      </c>
      <c r="F47" s="57" t="s">
        <v>714</v>
      </c>
      <c r="G47" s="40">
        <v>43081</v>
      </c>
      <c r="H47" s="35" t="s">
        <v>708</v>
      </c>
      <c r="I47" s="40">
        <v>43172</v>
      </c>
      <c r="J47" s="38" t="s">
        <v>706</v>
      </c>
      <c r="K47" s="38" t="s">
        <v>706</v>
      </c>
      <c r="L47" s="38">
        <v>9</v>
      </c>
      <c r="M47" s="38">
        <v>8</v>
      </c>
      <c r="N47" s="38">
        <f t="shared" si="0"/>
        <v>-1</v>
      </c>
      <c r="O47" s="44"/>
    </row>
    <row r="48" spans="1:15" s="35" customFormat="1" ht="26.25" x14ac:dyDescent="0.25">
      <c r="A48" s="49" t="s">
        <v>27</v>
      </c>
      <c r="B48" s="49" t="s">
        <v>179</v>
      </c>
      <c r="C48" s="49" t="s">
        <v>157</v>
      </c>
      <c r="D48" s="49" t="s">
        <v>147</v>
      </c>
      <c r="E48" s="49" t="s">
        <v>148</v>
      </c>
      <c r="F48" s="57" t="s">
        <v>713</v>
      </c>
      <c r="G48" s="40">
        <v>43095</v>
      </c>
      <c r="H48" s="35" t="s">
        <v>706</v>
      </c>
      <c r="I48" s="40"/>
      <c r="J48" s="38"/>
      <c r="K48" s="38" t="s">
        <v>706</v>
      </c>
      <c r="L48" s="38">
        <v>50</v>
      </c>
      <c r="M48" s="38">
        <v>35</v>
      </c>
      <c r="N48" s="38">
        <f t="shared" si="0"/>
        <v>-15</v>
      </c>
      <c r="O48" s="43" t="s">
        <v>724</v>
      </c>
    </row>
    <row r="49" spans="1:14" ht="15" x14ac:dyDescent="0.25">
      <c r="A49" s="48"/>
      <c r="B49" s="48"/>
      <c r="C49" s="48"/>
      <c r="D49" s="47"/>
      <c r="E49" s="47"/>
      <c r="F49" s="57"/>
      <c r="G49" s="29"/>
      <c r="H49" s="26"/>
      <c r="I49" s="29"/>
      <c r="L49" s="38"/>
      <c r="M49" s="38"/>
      <c r="N49" s="38">
        <f t="shared" si="0"/>
        <v>0</v>
      </c>
    </row>
    <row r="50" spans="1:14" ht="12.6" customHeight="1" x14ac:dyDescent="0.2">
      <c r="A50" s="48"/>
      <c r="B50" s="48"/>
      <c r="C50" s="48"/>
      <c r="D50" s="48"/>
      <c r="E50" s="48"/>
      <c r="L50" s="20">
        <f>SUM(L2:L49)</f>
        <v>1674</v>
      </c>
      <c r="M50" s="20">
        <f>SUM(M2:M49)</f>
        <v>1114</v>
      </c>
      <c r="N50" s="20">
        <f>SUM(N2:N49)</f>
        <v>-560</v>
      </c>
    </row>
  </sheetData>
  <autoFilter ref="H1:H50"/>
  <printOptions gridLines="1"/>
  <pageMargins left="0.2" right="0.2" top="0.5" bottom="0.5" header="0.3" footer="0.3"/>
  <pageSetup scale="75" orientation="landscape" r:id="rId1"/>
  <headerFooter alignWithMargins="0">
    <oddHeader>&amp;CAllohak District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workbookViewId="0">
      <pane ySplit="1" topLeftCell="A2" activePane="bottomLeft" state="frozen"/>
      <selection pane="bottomLeft" activeCell="D1" sqref="D1:E1048576"/>
    </sheetView>
  </sheetViews>
  <sheetFormatPr defaultColWidth="9.140625" defaultRowHeight="12.75" x14ac:dyDescent="0.2"/>
  <cols>
    <col min="1" max="1" width="6.28515625" style="18" bestFit="1" customWidth="1"/>
    <col min="2" max="2" width="7.140625" style="18" customWidth="1"/>
    <col min="3" max="3" width="35.5703125" style="18" customWidth="1"/>
    <col min="4" max="4" width="7.42578125" style="20" customWidth="1"/>
    <col min="5" max="16384" width="9.140625" style="18"/>
  </cols>
  <sheetData>
    <row r="1" spans="1:6" s="17" customFormat="1" ht="38.25" x14ac:dyDescent="0.2">
      <c r="A1" s="17" t="s">
        <v>11</v>
      </c>
      <c r="B1" s="17" t="s">
        <v>12</v>
      </c>
      <c r="C1" s="17" t="s">
        <v>13</v>
      </c>
      <c r="D1" s="23" t="s">
        <v>149</v>
      </c>
      <c r="E1" s="21" t="s">
        <v>727</v>
      </c>
      <c r="F1" s="58"/>
    </row>
    <row r="2" spans="1:6" s="35" customFormat="1" ht="16.149999999999999" customHeight="1" x14ac:dyDescent="0.25">
      <c r="A2" s="49" t="s">
        <v>19</v>
      </c>
      <c r="B2" s="49" t="s">
        <v>188</v>
      </c>
      <c r="C2" s="49" t="s">
        <v>129</v>
      </c>
      <c r="D2" s="38">
        <v>2</v>
      </c>
      <c r="E2" s="35">
        <v>400</v>
      </c>
    </row>
    <row r="3" spans="1:6" s="35" customFormat="1" ht="16.149999999999999" customHeight="1" x14ac:dyDescent="0.25">
      <c r="A3" s="49" t="s">
        <v>19</v>
      </c>
      <c r="B3" s="49" t="s">
        <v>191</v>
      </c>
      <c r="C3" s="49" t="s">
        <v>50</v>
      </c>
      <c r="D3" s="38">
        <v>3</v>
      </c>
      <c r="E3" s="35">
        <v>600</v>
      </c>
    </row>
    <row r="4" spans="1:6" s="35" customFormat="1" ht="16.149999999999999" customHeight="1" x14ac:dyDescent="0.25">
      <c r="A4" s="49" t="s">
        <v>19</v>
      </c>
      <c r="B4" s="49" t="s">
        <v>213</v>
      </c>
      <c r="C4" s="49" t="s">
        <v>52</v>
      </c>
      <c r="D4" s="38">
        <v>2</v>
      </c>
      <c r="E4" s="35">
        <v>400</v>
      </c>
    </row>
    <row r="5" spans="1:6" s="35" customFormat="1" ht="16.149999999999999" customHeight="1" x14ac:dyDescent="0.25">
      <c r="A5" s="49" t="s">
        <v>21</v>
      </c>
      <c r="B5" s="49" t="s">
        <v>192</v>
      </c>
      <c r="C5" s="49" t="s">
        <v>130</v>
      </c>
      <c r="D5" s="38">
        <v>39</v>
      </c>
      <c r="E5" s="35">
        <v>7800</v>
      </c>
    </row>
    <row r="6" spans="1:6" s="35" customFormat="1" ht="16.149999999999999" customHeight="1" x14ac:dyDescent="0.25">
      <c r="A6" s="49" t="s">
        <v>21</v>
      </c>
      <c r="B6" s="49" t="s">
        <v>211</v>
      </c>
      <c r="C6" s="49" t="s">
        <v>212</v>
      </c>
      <c r="D6" s="38">
        <v>23</v>
      </c>
      <c r="E6" s="35">
        <v>4600</v>
      </c>
    </row>
    <row r="7" spans="1:6" s="35" customFormat="1" ht="28.9" customHeight="1" x14ac:dyDescent="0.25">
      <c r="A7" s="49" t="s">
        <v>21</v>
      </c>
      <c r="B7" s="49" t="s">
        <v>189</v>
      </c>
      <c r="C7" s="49" t="s">
        <v>190</v>
      </c>
      <c r="D7" s="38">
        <v>33</v>
      </c>
      <c r="E7" s="35">
        <v>6600</v>
      </c>
    </row>
    <row r="8" spans="1:6" s="35" customFormat="1" ht="16.149999999999999" customHeight="1" x14ac:dyDescent="0.25">
      <c r="A8" s="49" t="s">
        <v>21</v>
      </c>
      <c r="B8" s="49" t="s">
        <v>193</v>
      </c>
      <c r="C8" s="49" t="s">
        <v>194</v>
      </c>
      <c r="D8" s="38">
        <v>4</v>
      </c>
      <c r="E8" s="35">
        <v>800</v>
      </c>
    </row>
    <row r="9" spans="1:6" s="35" customFormat="1" ht="20.45" customHeight="1" x14ac:dyDescent="0.25">
      <c r="A9" s="49" t="s">
        <v>21</v>
      </c>
      <c r="B9" s="49" t="s">
        <v>180</v>
      </c>
      <c r="C9" s="49" t="s">
        <v>30</v>
      </c>
      <c r="D9" s="38">
        <v>24</v>
      </c>
      <c r="E9" s="35">
        <v>4800</v>
      </c>
    </row>
    <row r="10" spans="1:6" s="35" customFormat="1" ht="20.45" customHeight="1" x14ac:dyDescent="0.25">
      <c r="A10" s="49" t="s">
        <v>21</v>
      </c>
      <c r="B10" s="49" t="s">
        <v>492</v>
      </c>
      <c r="C10" s="49" t="s">
        <v>493</v>
      </c>
      <c r="D10" s="38">
        <v>31</v>
      </c>
      <c r="E10" s="35">
        <v>6200</v>
      </c>
    </row>
    <row r="11" spans="1:6" s="35" customFormat="1" ht="16.149999999999999" customHeight="1" x14ac:dyDescent="0.25">
      <c r="A11" s="49" t="s">
        <v>21</v>
      </c>
      <c r="B11" s="49" t="s">
        <v>195</v>
      </c>
      <c r="C11" s="49" t="s">
        <v>41</v>
      </c>
      <c r="D11" s="38">
        <v>9</v>
      </c>
      <c r="E11" s="35">
        <v>1800</v>
      </c>
    </row>
    <row r="12" spans="1:6" s="35" customFormat="1" ht="16.149999999999999" customHeight="1" x14ac:dyDescent="0.25">
      <c r="A12" s="49" t="s">
        <v>21</v>
      </c>
      <c r="B12" s="49" t="s">
        <v>427</v>
      </c>
      <c r="C12" s="49" t="s">
        <v>428</v>
      </c>
      <c r="D12" s="38">
        <v>53</v>
      </c>
      <c r="E12" s="35">
        <v>10600</v>
      </c>
    </row>
    <row r="13" spans="1:6" s="35" customFormat="1" ht="16.149999999999999" customHeight="1" x14ac:dyDescent="0.25">
      <c r="A13" s="49" t="s">
        <v>21</v>
      </c>
      <c r="B13" s="49" t="s">
        <v>196</v>
      </c>
      <c r="C13" s="49" t="s">
        <v>197</v>
      </c>
      <c r="D13" s="38"/>
      <c r="E13" s="35">
        <v>0</v>
      </c>
    </row>
    <row r="14" spans="1:6" s="35" customFormat="1" ht="16.149999999999999" customHeight="1" x14ac:dyDescent="0.25">
      <c r="A14" s="49" t="s">
        <v>21</v>
      </c>
      <c r="B14" s="49" t="s">
        <v>198</v>
      </c>
      <c r="C14" s="49" t="s">
        <v>42</v>
      </c>
      <c r="D14" s="38">
        <v>65</v>
      </c>
      <c r="E14" s="35">
        <v>13000</v>
      </c>
    </row>
    <row r="15" spans="1:6" s="35" customFormat="1" ht="16.149999999999999" customHeight="1" x14ac:dyDescent="0.25">
      <c r="A15" s="49" t="s">
        <v>21</v>
      </c>
      <c r="B15" s="49" t="s">
        <v>199</v>
      </c>
      <c r="C15" s="49" t="s">
        <v>43</v>
      </c>
      <c r="D15" s="38">
        <v>8</v>
      </c>
      <c r="E15" s="35">
        <v>1600</v>
      </c>
    </row>
    <row r="16" spans="1:6" s="35" customFormat="1" ht="16.149999999999999" customHeight="1" x14ac:dyDescent="0.25">
      <c r="A16" s="49" t="s">
        <v>21</v>
      </c>
      <c r="B16" s="49" t="s">
        <v>200</v>
      </c>
      <c r="C16" s="49" t="s">
        <v>44</v>
      </c>
      <c r="D16" s="38">
        <v>76</v>
      </c>
      <c r="E16" s="35">
        <v>15200</v>
      </c>
    </row>
    <row r="17" spans="1:5" s="35" customFormat="1" ht="16.149999999999999" customHeight="1" x14ac:dyDescent="0.25">
      <c r="A17" s="49" t="s">
        <v>21</v>
      </c>
      <c r="B17" s="49" t="s">
        <v>201</v>
      </c>
      <c r="C17" s="49" t="s">
        <v>45</v>
      </c>
      <c r="D17" s="38">
        <v>51</v>
      </c>
      <c r="E17" s="35">
        <v>10200</v>
      </c>
    </row>
    <row r="18" spans="1:5" s="35" customFormat="1" ht="16.149999999999999" customHeight="1" x14ac:dyDescent="0.25">
      <c r="A18" s="49" t="s">
        <v>21</v>
      </c>
      <c r="B18" s="49" t="s">
        <v>202</v>
      </c>
      <c r="C18" s="49" t="s">
        <v>46</v>
      </c>
      <c r="D18" s="38">
        <v>100</v>
      </c>
      <c r="E18" s="35">
        <v>20000</v>
      </c>
    </row>
    <row r="19" spans="1:5" s="35" customFormat="1" ht="16.149999999999999" customHeight="1" x14ac:dyDescent="0.25">
      <c r="A19" s="49" t="s">
        <v>21</v>
      </c>
      <c r="B19" s="49" t="s">
        <v>203</v>
      </c>
      <c r="C19" s="49" t="s">
        <v>204</v>
      </c>
      <c r="D19" s="38">
        <v>4</v>
      </c>
      <c r="E19" s="35">
        <v>800</v>
      </c>
    </row>
    <row r="20" spans="1:5" s="35" customFormat="1" ht="16.149999999999999" customHeight="1" x14ac:dyDescent="0.25">
      <c r="A20" s="49" t="s">
        <v>21</v>
      </c>
      <c r="B20" s="49" t="s">
        <v>191</v>
      </c>
      <c r="C20" s="49" t="s">
        <v>50</v>
      </c>
      <c r="D20" s="38">
        <v>18</v>
      </c>
      <c r="E20" s="35">
        <v>3600</v>
      </c>
    </row>
    <row r="21" spans="1:5" s="35" customFormat="1" ht="16.149999999999999" customHeight="1" x14ac:dyDescent="0.25">
      <c r="A21" s="49" t="s">
        <v>21</v>
      </c>
      <c r="B21" s="49" t="s">
        <v>205</v>
      </c>
      <c r="C21" s="49" t="s">
        <v>47</v>
      </c>
      <c r="D21" s="38">
        <v>67</v>
      </c>
      <c r="E21" s="35">
        <v>13400</v>
      </c>
    </row>
    <row r="22" spans="1:5" s="35" customFormat="1" ht="15.75" x14ac:dyDescent="0.25">
      <c r="A22" s="49" t="s">
        <v>21</v>
      </c>
      <c r="B22" s="49" t="s">
        <v>206</v>
      </c>
      <c r="C22" s="49" t="s">
        <v>207</v>
      </c>
      <c r="D22" s="38">
        <v>3</v>
      </c>
      <c r="E22" s="35">
        <v>600</v>
      </c>
    </row>
    <row r="23" spans="1:5" s="35" customFormat="1" ht="16.149999999999999" customHeight="1" x14ac:dyDescent="0.25">
      <c r="A23" s="49" t="s">
        <v>21</v>
      </c>
      <c r="B23" s="49" t="s">
        <v>208</v>
      </c>
      <c r="C23" s="49" t="s">
        <v>51</v>
      </c>
      <c r="D23" s="38">
        <v>38</v>
      </c>
      <c r="E23" s="35">
        <v>7600</v>
      </c>
    </row>
    <row r="24" spans="1:5" s="35" customFormat="1" ht="33" customHeight="1" x14ac:dyDescent="0.25">
      <c r="A24" s="49" t="s">
        <v>21</v>
      </c>
      <c r="B24" s="49" t="s">
        <v>209</v>
      </c>
      <c r="C24" s="49" t="s">
        <v>48</v>
      </c>
      <c r="D24" s="38">
        <v>15</v>
      </c>
      <c r="E24" s="35">
        <v>3000</v>
      </c>
    </row>
    <row r="25" spans="1:5" s="35" customFormat="1" ht="16.149999999999999" customHeight="1" x14ac:dyDescent="0.25">
      <c r="A25" s="49" t="s">
        <v>21</v>
      </c>
      <c r="B25" s="49" t="s">
        <v>494</v>
      </c>
      <c r="C25" s="49" t="s">
        <v>495</v>
      </c>
      <c r="D25" s="38">
        <v>25</v>
      </c>
      <c r="E25" s="35">
        <v>5000</v>
      </c>
    </row>
    <row r="26" spans="1:5" s="35" customFormat="1" ht="16.149999999999999" customHeight="1" x14ac:dyDescent="0.25">
      <c r="A26" s="49" t="s">
        <v>21</v>
      </c>
      <c r="B26" s="49" t="s">
        <v>496</v>
      </c>
      <c r="C26" s="49" t="s">
        <v>497</v>
      </c>
      <c r="D26" s="38">
        <v>6</v>
      </c>
      <c r="E26" s="35">
        <v>1200</v>
      </c>
    </row>
    <row r="27" spans="1:5" s="35" customFormat="1" ht="15.75" x14ac:dyDescent="0.25">
      <c r="A27" s="49" t="s">
        <v>21</v>
      </c>
      <c r="B27" s="49" t="s">
        <v>181</v>
      </c>
      <c r="C27" s="49" t="s">
        <v>182</v>
      </c>
      <c r="D27" s="38">
        <v>14</v>
      </c>
      <c r="E27" s="35">
        <v>2800</v>
      </c>
    </row>
    <row r="28" spans="1:5" s="35" customFormat="1" ht="16.149999999999999" customHeight="1" x14ac:dyDescent="0.25">
      <c r="A28" s="49" t="s">
        <v>21</v>
      </c>
      <c r="B28" s="49" t="s">
        <v>186</v>
      </c>
      <c r="C28" s="49" t="s">
        <v>498</v>
      </c>
      <c r="D28" s="38">
        <v>6</v>
      </c>
      <c r="E28" s="35">
        <v>1200</v>
      </c>
    </row>
    <row r="29" spans="1:5" s="35" customFormat="1" ht="16.149999999999999" customHeight="1" x14ac:dyDescent="0.25">
      <c r="A29" s="49" t="s">
        <v>21</v>
      </c>
      <c r="B29" s="49" t="s">
        <v>183</v>
      </c>
      <c r="C29" s="49" t="s">
        <v>31</v>
      </c>
      <c r="D29" s="38">
        <v>5</v>
      </c>
      <c r="E29" s="35">
        <v>1000</v>
      </c>
    </row>
    <row r="30" spans="1:5" s="35" customFormat="1" ht="16.149999999999999" customHeight="1" x14ac:dyDescent="0.25">
      <c r="A30" s="49" t="s">
        <v>21</v>
      </c>
      <c r="B30" s="49" t="s">
        <v>184</v>
      </c>
      <c r="C30" s="49" t="s">
        <v>32</v>
      </c>
      <c r="D30" s="38">
        <v>52</v>
      </c>
      <c r="E30" s="35">
        <v>10400</v>
      </c>
    </row>
    <row r="31" spans="1:5" s="35" customFormat="1" ht="15.75" x14ac:dyDescent="0.25">
      <c r="A31" s="49" t="s">
        <v>21</v>
      </c>
      <c r="B31" s="49" t="s">
        <v>185</v>
      </c>
      <c r="C31" s="49" t="s">
        <v>33</v>
      </c>
      <c r="D31" s="38">
        <v>19</v>
      </c>
      <c r="E31" s="35">
        <v>3800</v>
      </c>
    </row>
    <row r="32" spans="1:5" s="35" customFormat="1" ht="16.149999999999999" customHeight="1" x14ac:dyDescent="0.25">
      <c r="A32" s="49" t="s">
        <v>21</v>
      </c>
      <c r="B32" s="49" t="s">
        <v>425</v>
      </c>
      <c r="C32" s="49" t="s">
        <v>426</v>
      </c>
      <c r="D32" s="38">
        <v>32</v>
      </c>
      <c r="E32" s="35">
        <v>6400</v>
      </c>
    </row>
    <row r="33" spans="1:5" s="35" customFormat="1" ht="16.149999999999999" customHeight="1" x14ac:dyDescent="0.25">
      <c r="A33" s="49" t="s">
        <v>87</v>
      </c>
      <c r="B33" s="49" t="s">
        <v>213</v>
      </c>
      <c r="C33" s="49" t="s">
        <v>52</v>
      </c>
      <c r="D33" s="38">
        <v>8</v>
      </c>
      <c r="E33" s="35">
        <v>1600</v>
      </c>
    </row>
    <row r="34" spans="1:5" s="35" customFormat="1" ht="16.149999999999999" customHeight="1" x14ac:dyDescent="0.25">
      <c r="A34" s="49" t="s">
        <v>27</v>
      </c>
      <c r="B34" s="49" t="s">
        <v>192</v>
      </c>
      <c r="C34" s="49" t="s">
        <v>130</v>
      </c>
      <c r="D34" s="38">
        <v>14</v>
      </c>
      <c r="E34" s="35">
        <v>2800</v>
      </c>
    </row>
    <row r="35" spans="1:5" s="35" customFormat="1" ht="16.149999999999999" customHeight="1" x14ac:dyDescent="0.25">
      <c r="A35" s="49" t="s">
        <v>27</v>
      </c>
      <c r="B35" s="49" t="s">
        <v>211</v>
      </c>
      <c r="C35" s="49" t="s">
        <v>212</v>
      </c>
      <c r="D35" s="38">
        <v>5</v>
      </c>
      <c r="E35" s="35">
        <v>1000</v>
      </c>
    </row>
    <row r="36" spans="1:5" s="35" customFormat="1" ht="15.75" x14ac:dyDescent="0.25">
      <c r="A36" s="49" t="s">
        <v>27</v>
      </c>
      <c r="B36" s="49" t="s">
        <v>189</v>
      </c>
      <c r="C36" s="49" t="s">
        <v>190</v>
      </c>
      <c r="D36" s="38">
        <v>24</v>
      </c>
      <c r="E36" s="35">
        <v>4800</v>
      </c>
    </row>
    <row r="37" spans="1:5" s="35" customFormat="1" ht="15.75" x14ac:dyDescent="0.25">
      <c r="A37" s="49" t="s">
        <v>27</v>
      </c>
      <c r="B37" s="49" t="s">
        <v>193</v>
      </c>
      <c r="C37" s="49" t="s">
        <v>194</v>
      </c>
      <c r="D37" s="38">
        <v>13</v>
      </c>
      <c r="E37" s="35">
        <v>2600</v>
      </c>
    </row>
    <row r="38" spans="1:5" s="35" customFormat="1" ht="16.149999999999999" customHeight="1" x14ac:dyDescent="0.25">
      <c r="A38" s="49" t="s">
        <v>27</v>
      </c>
      <c r="B38" s="49" t="s">
        <v>180</v>
      </c>
      <c r="C38" s="49" t="s">
        <v>30</v>
      </c>
      <c r="D38" s="38">
        <v>12</v>
      </c>
      <c r="E38" s="35">
        <v>2400</v>
      </c>
    </row>
    <row r="39" spans="1:5" s="35" customFormat="1" ht="16.149999999999999" customHeight="1" x14ac:dyDescent="0.25">
      <c r="A39" s="49" t="s">
        <v>27</v>
      </c>
      <c r="B39" s="49" t="s">
        <v>195</v>
      </c>
      <c r="C39" s="49" t="s">
        <v>41</v>
      </c>
      <c r="D39" s="38">
        <v>10</v>
      </c>
      <c r="E39" s="35">
        <v>2000</v>
      </c>
    </row>
    <row r="40" spans="1:5" s="35" customFormat="1" ht="15.75" x14ac:dyDescent="0.25">
      <c r="A40" s="49" t="s">
        <v>27</v>
      </c>
      <c r="B40" s="49" t="s">
        <v>427</v>
      </c>
      <c r="C40" s="49" t="s">
        <v>428</v>
      </c>
      <c r="D40" s="38">
        <v>8</v>
      </c>
      <c r="E40" s="35">
        <v>1600</v>
      </c>
    </row>
    <row r="41" spans="1:5" s="35" customFormat="1" ht="16.149999999999999" customHeight="1" x14ac:dyDescent="0.25">
      <c r="A41" s="49" t="s">
        <v>27</v>
      </c>
      <c r="B41" s="49" t="s">
        <v>196</v>
      </c>
      <c r="C41" s="49" t="s">
        <v>197</v>
      </c>
      <c r="D41" s="38">
        <v>19</v>
      </c>
      <c r="E41" s="35">
        <v>3800</v>
      </c>
    </row>
    <row r="42" spans="1:5" s="35" customFormat="1" ht="16.149999999999999" customHeight="1" x14ac:dyDescent="0.25">
      <c r="A42" s="49" t="s">
        <v>27</v>
      </c>
      <c r="B42" s="49" t="s">
        <v>198</v>
      </c>
      <c r="C42" s="49" t="s">
        <v>42</v>
      </c>
      <c r="D42" s="38">
        <v>23</v>
      </c>
      <c r="E42" s="35">
        <v>4600</v>
      </c>
    </row>
    <row r="43" spans="1:5" s="35" customFormat="1" ht="16.149999999999999" customHeight="1" x14ac:dyDescent="0.25">
      <c r="A43" s="49" t="s">
        <v>27</v>
      </c>
      <c r="B43" s="49" t="s">
        <v>199</v>
      </c>
      <c r="C43" s="49" t="s">
        <v>43</v>
      </c>
      <c r="D43" s="38">
        <v>13</v>
      </c>
      <c r="E43" s="35">
        <v>2600</v>
      </c>
    </row>
    <row r="44" spans="1:5" s="35" customFormat="1" ht="16.149999999999999" customHeight="1" x14ac:dyDescent="0.25">
      <c r="A44" s="49" t="s">
        <v>27</v>
      </c>
      <c r="B44" s="49" t="s">
        <v>200</v>
      </c>
      <c r="C44" s="49" t="s">
        <v>44</v>
      </c>
      <c r="D44" s="38">
        <v>43</v>
      </c>
      <c r="E44" s="35">
        <v>8600</v>
      </c>
    </row>
    <row r="45" spans="1:5" s="35" customFormat="1" ht="16.149999999999999" customHeight="1" x14ac:dyDescent="0.25">
      <c r="A45" s="49" t="s">
        <v>27</v>
      </c>
      <c r="B45" s="49" t="s">
        <v>201</v>
      </c>
      <c r="C45" s="49" t="s">
        <v>429</v>
      </c>
      <c r="D45" s="38">
        <v>15</v>
      </c>
      <c r="E45" s="35">
        <v>3000</v>
      </c>
    </row>
    <row r="46" spans="1:5" s="35" customFormat="1" ht="15.75" x14ac:dyDescent="0.25">
      <c r="A46" s="49" t="s">
        <v>27</v>
      </c>
      <c r="B46" s="49" t="s">
        <v>202</v>
      </c>
      <c r="C46" s="49" t="s">
        <v>46</v>
      </c>
      <c r="D46" s="38">
        <v>21</v>
      </c>
      <c r="E46" s="35">
        <v>4200</v>
      </c>
    </row>
    <row r="47" spans="1:5" s="35" customFormat="1" ht="16.149999999999999" customHeight="1" x14ac:dyDescent="0.25">
      <c r="A47" s="49" t="s">
        <v>27</v>
      </c>
      <c r="B47" s="49" t="s">
        <v>203</v>
      </c>
      <c r="C47" s="49" t="s">
        <v>204</v>
      </c>
      <c r="D47" s="38">
        <v>6</v>
      </c>
      <c r="E47" s="35">
        <v>1200</v>
      </c>
    </row>
    <row r="48" spans="1:5" s="35" customFormat="1" ht="16.149999999999999" customHeight="1" x14ac:dyDescent="0.25">
      <c r="A48" s="49" t="s">
        <v>27</v>
      </c>
      <c r="B48" s="49" t="s">
        <v>191</v>
      </c>
      <c r="C48" s="49" t="s">
        <v>50</v>
      </c>
      <c r="D48" s="38">
        <v>3</v>
      </c>
      <c r="E48" s="35">
        <v>600</v>
      </c>
    </row>
    <row r="49" spans="1:5" s="35" customFormat="1" ht="16.149999999999999" customHeight="1" x14ac:dyDescent="0.25">
      <c r="A49" s="49" t="s">
        <v>27</v>
      </c>
      <c r="B49" s="49" t="s">
        <v>205</v>
      </c>
      <c r="C49" s="49" t="s">
        <v>47</v>
      </c>
      <c r="D49" s="38">
        <v>13</v>
      </c>
      <c r="E49" s="35">
        <v>2600</v>
      </c>
    </row>
    <row r="50" spans="1:5" s="35" customFormat="1" ht="16.149999999999999" customHeight="1" x14ac:dyDescent="0.25">
      <c r="A50" s="49" t="s">
        <v>27</v>
      </c>
      <c r="B50" s="49" t="s">
        <v>206</v>
      </c>
      <c r="C50" s="49" t="s">
        <v>207</v>
      </c>
      <c r="D50" s="38">
        <v>13</v>
      </c>
      <c r="E50" s="35">
        <v>2600</v>
      </c>
    </row>
    <row r="51" spans="1:5" s="35" customFormat="1" ht="16.149999999999999" customHeight="1" x14ac:dyDescent="0.25">
      <c r="A51" s="49" t="s">
        <v>27</v>
      </c>
      <c r="B51" s="49" t="s">
        <v>208</v>
      </c>
      <c r="C51" s="49" t="s">
        <v>51</v>
      </c>
      <c r="D51" s="38">
        <v>8</v>
      </c>
      <c r="E51" s="35">
        <v>1600</v>
      </c>
    </row>
    <row r="52" spans="1:5" s="35" customFormat="1" ht="16.149999999999999" customHeight="1" x14ac:dyDescent="0.25">
      <c r="A52" s="49" t="s">
        <v>27</v>
      </c>
      <c r="B52" s="49" t="s">
        <v>209</v>
      </c>
      <c r="C52" s="49" t="s">
        <v>48</v>
      </c>
      <c r="D52" s="38">
        <v>32</v>
      </c>
      <c r="E52" s="35">
        <v>6400</v>
      </c>
    </row>
    <row r="53" spans="1:5" s="35" customFormat="1" ht="16.149999999999999" customHeight="1" x14ac:dyDescent="0.25">
      <c r="A53" s="49" t="s">
        <v>27</v>
      </c>
      <c r="B53" s="49" t="s">
        <v>494</v>
      </c>
      <c r="C53" s="49" t="s">
        <v>495</v>
      </c>
      <c r="D53" s="38">
        <v>10</v>
      </c>
      <c r="E53" s="35">
        <v>2000</v>
      </c>
    </row>
    <row r="54" spans="1:5" s="35" customFormat="1" ht="15.75" x14ac:dyDescent="0.25">
      <c r="A54" s="49" t="s">
        <v>27</v>
      </c>
      <c r="B54" s="49" t="s">
        <v>210</v>
      </c>
      <c r="C54" s="49" t="s">
        <v>49</v>
      </c>
      <c r="D54" s="38">
        <v>9</v>
      </c>
      <c r="E54" s="35">
        <v>1800</v>
      </c>
    </row>
    <row r="55" spans="1:5" s="35" customFormat="1" ht="33" customHeight="1" x14ac:dyDescent="0.25">
      <c r="A55" s="49" t="s">
        <v>27</v>
      </c>
      <c r="B55" s="49" t="s">
        <v>181</v>
      </c>
      <c r="C55" s="49" t="s">
        <v>182</v>
      </c>
      <c r="D55" s="38">
        <v>9</v>
      </c>
      <c r="E55" s="35">
        <v>1800</v>
      </c>
    </row>
    <row r="56" spans="1:5" s="35" customFormat="1" ht="15.75" x14ac:dyDescent="0.25">
      <c r="A56" s="49" t="s">
        <v>27</v>
      </c>
      <c r="B56" s="49" t="s">
        <v>186</v>
      </c>
      <c r="C56" s="49" t="s">
        <v>187</v>
      </c>
      <c r="D56" s="38">
        <v>7</v>
      </c>
      <c r="E56" s="35">
        <v>1400</v>
      </c>
    </row>
    <row r="57" spans="1:5" s="35" customFormat="1" ht="16.149999999999999" customHeight="1" x14ac:dyDescent="0.25">
      <c r="A57" s="49" t="s">
        <v>27</v>
      </c>
      <c r="B57" s="49" t="s">
        <v>183</v>
      </c>
      <c r="C57" s="49" t="s">
        <v>31</v>
      </c>
      <c r="D57" s="38">
        <v>5</v>
      </c>
      <c r="E57" s="35">
        <v>1000</v>
      </c>
    </row>
    <row r="58" spans="1:5" s="35" customFormat="1" ht="16.149999999999999" customHeight="1" x14ac:dyDescent="0.25">
      <c r="A58" s="49" t="s">
        <v>27</v>
      </c>
      <c r="B58" s="49" t="s">
        <v>430</v>
      </c>
      <c r="C58" s="49" t="s">
        <v>431</v>
      </c>
      <c r="D58" s="38">
        <v>12</v>
      </c>
      <c r="E58" s="35">
        <v>2400</v>
      </c>
    </row>
    <row r="59" spans="1:5" s="35" customFormat="1" ht="15.75" x14ac:dyDescent="0.25">
      <c r="A59" s="49" t="s">
        <v>27</v>
      </c>
      <c r="B59" s="49" t="s">
        <v>184</v>
      </c>
      <c r="C59" s="49" t="s">
        <v>32</v>
      </c>
      <c r="D59" s="38">
        <v>20</v>
      </c>
      <c r="E59" s="35">
        <v>4000</v>
      </c>
    </row>
    <row r="60" spans="1:5" ht="15.75" x14ac:dyDescent="0.25">
      <c r="A60" s="49"/>
      <c r="B60" s="49"/>
      <c r="C60" s="49"/>
    </row>
    <row r="61" spans="1:5" ht="15.75" x14ac:dyDescent="0.25">
      <c r="A61" s="49"/>
      <c r="B61" s="49"/>
      <c r="C61" s="49"/>
    </row>
  </sheetData>
  <printOptions gridLines="1"/>
  <pageMargins left="0.2" right="0.2" top="0.75" bottom="0.75" header="0.3" footer="0.3"/>
  <pageSetup scale="70" orientation="landscape" r:id="rId1"/>
  <headerFooter alignWithMargins="0">
    <oddHeader>&amp;CLake Region District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pane ySplit="1" topLeftCell="A2" activePane="bottomLeft" state="frozen"/>
      <selection pane="bottomLeft" activeCell="D1" sqref="D1:E1048576"/>
    </sheetView>
  </sheetViews>
  <sheetFormatPr defaultColWidth="9.140625" defaultRowHeight="12.75" x14ac:dyDescent="0.2"/>
  <cols>
    <col min="1" max="1" width="6.28515625" style="18" bestFit="1" customWidth="1"/>
    <col min="2" max="2" width="7.140625" style="18" customWidth="1"/>
    <col min="3" max="3" width="37.28515625" style="18" bestFit="1" customWidth="1"/>
    <col min="4" max="4" width="7.5703125" style="20" customWidth="1"/>
    <col min="5" max="16384" width="9.140625" style="18"/>
  </cols>
  <sheetData>
    <row r="1" spans="1:5" s="17" customFormat="1" x14ac:dyDescent="0.2">
      <c r="A1" s="17" t="s">
        <v>11</v>
      </c>
      <c r="B1" s="17" t="s">
        <v>12</v>
      </c>
      <c r="C1" s="17" t="s">
        <v>13</v>
      </c>
      <c r="D1" s="23" t="s">
        <v>149</v>
      </c>
      <c r="E1" s="21" t="s">
        <v>727</v>
      </c>
    </row>
    <row r="2" spans="1:5" s="35" customFormat="1" ht="16.149999999999999" customHeight="1" x14ac:dyDescent="0.25">
      <c r="A2" s="49" t="s">
        <v>21</v>
      </c>
      <c r="B2" s="49" t="s">
        <v>251</v>
      </c>
      <c r="C2" s="49" t="s">
        <v>252</v>
      </c>
      <c r="D2" s="38">
        <v>45</v>
      </c>
      <c r="E2" s="35">
        <v>9000</v>
      </c>
    </row>
    <row r="3" spans="1:5" s="35" customFormat="1" ht="16.149999999999999" customHeight="1" x14ac:dyDescent="0.25">
      <c r="A3" s="49" t="s">
        <v>21</v>
      </c>
      <c r="B3" s="49" t="s">
        <v>253</v>
      </c>
      <c r="C3" s="49" t="s">
        <v>254</v>
      </c>
      <c r="D3" s="38">
        <v>96</v>
      </c>
      <c r="E3" s="35">
        <v>19200</v>
      </c>
    </row>
    <row r="4" spans="1:5" s="35" customFormat="1" ht="16.149999999999999" customHeight="1" x14ac:dyDescent="0.25">
      <c r="A4" s="49" t="s">
        <v>21</v>
      </c>
      <c r="B4" s="49" t="s">
        <v>255</v>
      </c>
      <c r="C4" s="49" t="s">
        <v>158</v>
      </c>
      <c r="D4" s="38">
        <v>30</v>
      </c>
      <c r="E4" s="35">
        <v>6000</v>
      </c>
    </row>
    <row r="5" spans="1:5" s="35" customFormat="1" ht="16.149999999999999" customHeight="1" x14ac:dyDescent="0.25">
      <c r="A5" s="49" t="s">
        <v>21</v>
      </c>
      <c r="B5" s="49" t="s">
        <v>256</v>
      </c>
      <c r="C5" s="49" t="s">
        <v>68</v>
      </c>
      <c r="D5" s="38">
        <v>68</v>
      </c>
      <c r="E5" s="35">
        <v>13600</v>
      </c>
    </row>
    <row r="6" spans="1:5" s="35" customFormat="1" ht="16.149999999999999" customHeight="1" x14ac:dyDescent="0.25">
      <c r="A6" s="49" t="s">
        <v>21</v>
      </c>
      <c r="B6" s="49" t="s">
        <v>257</v>
      </c>
      <c r="C6" s="49" t="s">
        <v>67</v>
      </c>
      <c r="D6" s="38">
        <v>41</v>
      </c>
      <c r="E6" s="35">
        <v>8200</v>
      </c>
    </row>
    <row r="7" spans="1:5" s="35" customFormat="1" ht="26.45" customHeight="1" x14ac:dyDescent="0.25">
      <c r="A7" s="49" t="s">
        <v>21</v>
      </c>
      <c r="B7" s="49" t="s">
        <v>258</v>
      </c>
      <c r="C7" s="49" t="s">
        <v>132</v>
      </c>
      <c r="D7" s="38">
        <v>29</v>
      </c>
      <c r="E7" s="35">
        <v>5800</v>
      </c>
    </row>
    <row r="8" spans="1:5" s="35" customFormat="1" ht="16.149999999999999" customHeight="1" x14ac:dyDescent="0.25">
      <c r="A8" s="49" t="s">
        <v>21</v>
      </c>
      <c r="B8" s="49" t="s">
        <v>249</v>
      </c>
      <c r="C8" s="49" t="s">
        <v>432</v>
      </c>
      <c r="D8" s="38">
        <v>15</v>
      </c>
      <c r="E8" s="35">
        <v>3000</v>
      </c>
    </row>
    <row r="9" spans="1:5" s="35" customFormat="1" ht="16.149999999999999" customHeight="1" x14ac:dyDescent="0.25">
      <c r="A9" s="49" t="s">
        <v>21</v>
      </c>
      <c r="B9" s="49" t="s">
        <v>259</v>
      </c>
      <c r="C9" s="49" t="s">
        <v>133</v>
      </c>
      <c r="D9" s="38">
        <v>40</v>
      </c>
      <c r="E9" s="35">
        <v>8000</v>
      </c>
    </row>
    <row r="10" spans="1:5" s="35" customFormat="1" ht="15.75" x14ac:dyDescent="0.25">
      <c r="A10" s="52" t="s">
        <v>21</v>
      </c>
      <c r="B10" s="52" t="s">
        <v>250</v>
      </c>
      <c r="C10" s="52" t="s">
        <v>499</v>
      </c>
      <c r="D10" s="38">
        <v>47</v>
      </c>
      <c r="E10" s="35">
        <v>9400</v>
      </c>
    </row>
    <row r="11" spans="1:5" s="35" customFormat="1" ht="16.149999999999999" customHeight="1" x14ac:dyDescent="0.25">
      <c r="A11" s="49" t="s">
        <v>21</v>
      </c>
      <c r="B11" s="49" t="s">
        <v>260</v>
      </c>
      <c r="C11" s="49" t="s">
        <v>261</v>
      </c>
      <c r="D11" s="38">
        <v>12</v>
      </c>
      <c r="E11" s="35">
        <v>2400</v>
      </c>
    </row>
    <row r="12" spans="1:5" s="35" customFormat="1" ht="15.75" x14ac:dyDescent="0.25">
      <c r="A12" s="49" t="s">
        <v>21</v>
      </c>
      <c r="B12" s="49" t="s">
        <v>262</v>
      </c>
      <c r="C12" s="49" t="s">
        <v>263</v>
      </c>
      <c r="D12" s="38">
        <v>12</v>
      </c>
      <c r="E12" s="35">
        <v>2400</v>
      </c>
    </row>
    <row r="13" spans="1:5" s="35" customFormat="1" ht="15.75" x14ac:dyDescent="0.25">
      <c r="A13" s="52" t="s">
        <v>35</v>
      </c>
      <c r="B13" s="52" t="s">
        <v>500</v>
      </c>
      <c r="C13" s="52" t="s">
        <v>501</v>
      </c>
      <c r="D13" s="38">
        <v>51</v>
      </c>
      <c r="E13" s="35">
        <v>10200</v>
      </c>
    </row>
    <row r="14" spans="1:5" s="35" customFormat="1" ht="16.149999999999999" customHeight="1" x14ac:dyDescent="0.25">
      <c r="A14" s="49" t="s">
        <v>87</v>
      </c>
      <c r="B14" s="49" t="s">
        <v>253</v>
      </c>
      <c r="C14" s="49" t="s">
        <v>433</v>
      </c>
      <c r="D14" s="38">
        <v>9</v>
      </c>
      <c r="E14" s="35">
        <v>1800</v>
      </c>
    </row>
    <row r="15" spans="1:5" s="35" customFormat="1" ht="16.149999999999999" customHeight="1" x14ac:dyDescent="0.25">
      <c r="A15" s="49" t="s">
        <v>27</v>
      </c>
      <c r="B15" s="49" t="s">
        <v>251</v>
      </c>
      <c r="C15" s="49" t="s">
        <v>459</v>
      </c>
      <c r="D15" s="38">
        <v>29</v>
      </c>
      <c r="E15" s="35">
        <v>5800</v>
      </c>
    </row>
    <row r="16" spans="1:5" s="35" customFormat="1" ht="16.149999999999999" customHeight="1" x14ac:dyDescent="0.25">
      <c r="A16" s="49" t="s">
        <v>27</v>
      </c>
      <c r="B16" s="53" t="s">
        <v>253</v>
      </c>
      <c r="C16" s="49" t="s">
        <v>254</v>
      </c>
      <c r="D16" s="38">
        <v>31</v>
      </c>
      <c r="E16" s="35">
        <v>6200</v>
      </c>
    </row>
    <row r="17" spans="1:5" s="35" customFormat="1" ht="16.149999999999999" customHeight="1" x14ac:dyDescent="0.25">
      <c r="A17" s="49" t="s">
        <v>27</v>
      </c>
      <c r="B17" s="49" t="s">
        <v>255</v>
      </c>
      <c r="C17" s="49" t="s">
        <v>65</v>
      </c>
      <c r="D17" s="38">
        <v>10</v>
      </c>
      <c r="E17" s="35">
        <v>2000</v>
      </c>
    </row>
    <row r="18" spans="1:5" s="35" customFormat="1" ht="16.149999999999999" customHeight="1" x14ac:dyDescent="0.25">
      <c r="A18" s="49" t="s">
        <v>27</v>
      </c>
      <c r="B18" s="49" t="s">
        <v>264</v>
      </c>
      <c r="C18" s="49" t="s">
        <v>66</v>
      </c>
      <c r="D18" s="38">
        <v>5</v>
      </c>
      <c r="E18" s="35">
        <v>1000</v>
      </c>
    </row>
    <row r="19" spans="1:5" s="35" customFormat="1" ht="15.75" x14ac:dyDescent="0.25">
      <c r="A19" s="49" t="s">
        <v>27</v>
      </c>
      <c r="B19" s="49" t="s">
        <v>256</v>
      </c>
      <c r="C19" s="49" t="s">
        <v>68</v>
      </c>
      <c r="D19" s="38">
        <v>15</v>
      </c>
      <c r="E19" s="35">
        <v>3000</v>
      </c>
    </row>
    <row r="20" spans="1:5" s="35" customFormat="1" ht="16.149999999999999" customHeight="1" x14ac:dyDescent="0.25">
      <c r="A20" s="49" t="s">
        <v>27</v>
      </c>
      <c r="B20" s="49" t="s">
        <v>265</v>
      </c>
      <c r="C20" s="49" t="s">
        <v>266</v>
      </c>
      <c r="D20" s="38">
        <v>4</v>
      </c>
      <c r="E20" s="35">
        <v>800</v>
      </c>
    </row>
    <row r="21" spans="1:5" s="35" customFormat="1" ht="16.149999999999999" customHeight="1" x14ac:dyDescent="0.25">
      <c r="A21" s="49" t="s">
        <v>27</v>
      </c>
      <c r="B21" s="49" t="s">
        <v>257</v>
      </c>
      <c r="C21" s="49" t="s">
        <v>69</v>
      </c>
      <c r="D21" s="38">
        <v>46</v>
      </c>
      <c r="E21" s="35">
        <v>9200</v>
      </c>
    </row>
    <row r="22" spans="1:5" s="35" customFormat="1" ht="25.15" customHeight="1" x14ac:dyDescent="0.25">
      <c r="A22" s="49" t="s">
        <v>27</v>
      </c>
      <c r="B22" s="49" t="s">
        <v>258</v>
      </c>
      <c r="C22" s="49" t="s">
        <v>267</v>
      </c>
      <c r="D22" s="38">
        <v>6</v>
      </c>
      <c r="E22" s="35">
        <v>1200</v>
      </c>
    </row>
    <row r="23" spans="1:5" s="35" customFormat="1" ht="16.149999999999999" customHeight="1" x14ac:dyDescent="0.25">
      <c r="A23" s="49" t="s">
        <v>27</v>
      </c>
      <c r="B23" s="49" t="s">
        <v>259</v>
      </c>
      <c r="C23" s="49" t="s">
        <v>133</v>
      </c>
      <c r="D23" s="38">
        <v>5</v>
      </c>
      <c r="E23" s="35">
        <v>1000</v>
      </c>
    </row>
    <row r="24" spans="1:5" s="35" customFormat="1" ht="16.149999999999999" customHeight="1" x14ac:dyDescent="0.25">
      <c r="A24" s="49" t="s">
        <v>27</v>
      </c>
      <c r="B24" s="49" t="s">
        <v>250</v>
      </c>
      <c r="C24" s="49" t="s">
        <v>64</v>
      </c>
      <c r="D24" s="38">
        <v>7</v>
      </c>
      <c r="E24" s="35">
        <v>1400</v>
      </c>
    </row>
    <row r="25" spans="1:5" s="35" customFormat="1" ht="15.75" x14ac:dyDescent="0.25">
      <c r="A25" s="49" t="s">
        <v>27</v>
      </c>
      <c r="B25" s="49" t="s">
        <v>260</v>
      </c>
      <c r="C25" s="49" t="s">
        <v>261</v>
      </c>
      <c r="D25" s="38">
        <v>9</v>
      </c>
      <c r="E25" s="35">
        <v>1800</v>
      </c>
    </row>
    <row r="26" spans="1:5" s="35" customFormat="1" ht="16.149999999999999" customHeight="1" x14ac:dyDescent="0.25">
      <c r="A26" s="49" t="s">
        <v>27</v>
      </c>
      <c r="B26" s="49" t="s">
        <v>262</v>
      </c>
      <c r="C26" s="49" t="s">
        <v>263</v>
      </c>
      <c r="D26" s="38">
        <v>15</v>
      </c>
      <c r="E26" s="35">
        <v>3000</v>
      </c>
    </row>
    <row r="27" spans="1:5" ht="15.75" x14ac:dyDescent="0.25">
      <c r="A27" s="49"/>
      <c r="B27" s="49"/>
      <c r="C27" s="49"/>
    </row>
    <row r="28" spans="1:5" ht="15.75" x14ac:dyDescent="0.25">
      <c r="A28" s="49"/>
      <c r="B28" s="49"/>
      <c r="C28" s="49"/>
    </row>
  </sheetData>
  <printOptions gridLines="1"/>
  <pageMargins left="0.2" right="0.2" top="0.75" bottom="0.75" header="0.3" footer="0.3"/>
  <pageSetup scale="70" orientation="landscape" r:id="rId1"/>
  <headerFooter alignWithMargins="0">
    <oddHeader>&amp;CThunderbird District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Views>
    <sheetView zoomScaleNormal="100" workbookViewId="0">
      <pane ySplit="1" topLeftCell="A2" activePane="bottomLeft" state="frozen"/>
      <selection pane="bottomLeft" activeCell="D1" sqref="D1:E1048576"/>
    </sheetView>
  </sheetViews>
  <sheetFormatPr defaultColWidth="9.140625" defaultRowHeight="12.75" x14ac:dyDescent="0.2"/>
  <cols>
    <col min="1" max="1" width="6.28515625" style="18" bestFit="1" customWidth="1"/>
    <col min="2" max="2" width="9" style="18" customWidth="1"/>
    <col min="3" max="3" width="33.5703125" style="18" customWidth="1"/>
    <col min="4" max="4" width="7.28515625" style="20" customWidth="1"/>
    <col min="5" max="16384" width="9.140625" style="18"/>
  </cols>
  <sheetData>
    <row r="1" spans="1:5" s="17" customFormat="1" x14ac:dyDescent="0.2">
      <c r="A1" s="17" t="s">
        <v>11</v>
      </c>
      <c r="B1" s="17" t="s">
        <v>12</v>
      </c>
      <c r="C1" s="17" t="s">
        <v>13</v>
      </c>
      <c r="D1" s="23" t="s">
        <v>149</v>
      </c>
      <c r="E1" s="21" t="s">
        <v>727</v>
      </c>
    </row>
    <row r="2" spans="1:5" s="35" customFormat="1" ht="16.149999999999999" customHeight="1" x14ac:dyDescent="0.25">
      <c r="A2" s="49" t="s">
        <v>19</v>
      </c>
      <c r="B2" s="49" t="s">
        <v>270</v>
      </c>
      <c r="C2" s="49" t="s">
        <v>271</v>
      </c>
      <c r="D2" s="38">
        <v>1</v>
      </c>
      <c r="E2" s="35">
        <v>200</v>
      </c>
    </row>
    <row r="3" spans="1:5" s="35" customFormat="1" ht="27" customHeight="1" x14ac:dyDescent="0.25">
      <c r="A3" s="49" t="s">
        <v>19</v>
      </c>
      <c r="B3" s="49" t="s">
        <v>272</v>
      </c>
      <c r="C3" s="49" t="s">
        <v>273</v>
      </c>
      <c r="D3" s="38">
        <v>0</v>
      </c>
      <c r="E3" s="35">
        <v>0</v>
      </c>
    </row>
    <row r="4" spans="1:5" s="35" customFormat="1" ht="16.149999999999999" customHeight="1" x14ac:dyDescent="0.25">
      <c r="A4" s="49" t="s">
        <v>19</v>
      </c>
      <c r="B4" s="49" t="s">
        <v>276</v>
      </c>
      <c r="C4" s="49" t="s">
        <v>81</v>
      </c>
      <c r="D4" s="38">
        <v>5</v>
      </c>
      <c r="E4" s="35">
        <v>1000</v>
      </c>
    </row>
    <row r="5" spans="1:5" s="35" customFormat="1" ht="15.75" x14ac:dyDescent="0.25">
      <c r="A5" s="49" t="s">
        <v>19</v>
      </c>
      <c r="B5" s="49" t="s">
        <v>277</v>
      </c>
      <c r="C5" s="49" t="s">
        <v>278</v>
      </c>
      <c r="D5" s="38">
        <v>6</v>
      </c>
      <c r="E5" s="35">
        <v>1200</v>
      </c>
    </row>
    <row r="6" spans="1:5" s="42" customFormat="1" ht="15.75" x14ac:dyDescent="0.25">
      <c r="A6" s="49" t="s">
        <v>19</v>
      </c>
      <c r="B6" s="49" t="s">
        <v>320</v>
      </c>
      <c r="C6" s="49" t="s">
        <v>72</v>
      </c>
      <c r="D6" s="38">
        <v>7</v>
      </c>
      <c r="E6" s="42">
        <v>1400</v>
      </c>
    </row>
    <row r="7" spans="1:5" s="42" customFormat="1" ht="15.75" x14ac:dyDescent="0.25">
      <c r="A7" s="49" t="s">
        <v>21</v>
      </c>
      <c r="B7" s="49" t="s">
        <v>279</v>
      </c>
      <c r="C7" s="49" t="s">
        <v>280</v>
      </c>
      <c r="D7" s="38">
        <v>13</v>
      </c>
      <c r="E7" s="42">
        <v>2600</v>
      </c>
    </row>
    <row r="8" spans="1:5" s="42" customFormat="1" ht="16.149999999999999" customHeight="1" x14ac:dyDescent="0.25">
      <c r="A8" s="49" t="s">
        <v>21</v>
      </c>
      <c r="B8" s="49" t="s">
        <v>281</v>
      </c>
      <c r="C8" s="49" t="s">
        <v>135</v>
      </c>
      <c r="D8" s="38">
        <v>28</v>
      </c>
      <c r="E8" s="42">
        <v>5600</v>
      </c>
    </row>
    <row r="9" spans="1:5" s="42" customFormat="1" ht="15.75" x14ac:dyDescent="0.25">
      <c r="A9" s="49" t="s">
        <v>21</v>
      </c>
      <c r="B9" s="49" t="s">
        <v>282</v>
      </c>
      <c r="C9" s="49" t="s">
        <v>136</v>
      </c>
      <c r="D9" s="38">
        <v>29</v>
      </c>
      <c r="E9" s="42">
        <v>5800</v>
      </c>
    </row>
    <row r="10" spans="1:5" s="35" customFormat="1" ht="16.149999999999999" customHeight="1" x14ac:dyDescent="0.25">
      <c r="A10" s="49" t="s">
        <v>21</v>
      </c>
      <c r="B10" s="49" t="s">
        <v>283</v>
      </c>
      <c r="C10" s="49" t="s">
        <v>72</v>
      </c>
      <c r="D10" s="38">
        <v>70</v>
      </c>
      <c r="E10" s="35">
        <v>14000</v>
      </c>
    </row>
    <row r="11" spans="1:5" s="35" customFormat="1" ht="16.149999999999999" customHeight="1" x14ac:dyDescent="0.25">
      <c r="A11" s="49" t="s">
        <v>21</v>
      </c>
      <c r="B11" s="49" t="s">
        <v>285</v>
      </c>
      <c r="C11" s="49" t="s">
        <v>73</v>
      </c>
      <c r="D11" s="38">
        <v>59</v>
      </c>
      <c r="E11" s="35">
        <v>11800</v>
      </c>
    </row>
    <row r="12" spans="1:5" s="35" customFormat="1" ht="16.149999999999999" customHeight="1" x14ac:dyDescent="0.25">
      <c r="A12" s="49" t="s">
        <v>21</v>
      </c>
      <c r="B12" s="49" t="s">
        <v>286</v>
      </c>
      <c r="C12" s="49" t="s">
        <v>74</v>
      </c>
      <c r="D12" s="38">
        <v>45</v>
      </c>
      <c r="E12" s="35">
        <v>9000</v>
      </c>
    </row>
    <row r="13" spans="1:5" s="35" customFormat="1" ht="16.149999999999999" customHeight="1" x14ac:dyDescent="0.25">
      <c r="A13" s="49" t="s">
        <v>21</v>
      </c>
      <c r="B13" s="49" t="s">
        <v>287</v>
      </c>
      <c r="C13" s="49" t="s">
        <v>75</v>
      </c>
      <c r="D13" s="38">
        <v>48</v>
      </c>
      <c r="E13" s="35">
        <v>9600</v>
      </c>
    </row>
    <row r="14" spans="1:5" s="35" customFormat="1" ht="15.75" x14ac:dyDescent="0.25">
      <c r="A14" s="49" t="s">
        <v>21</v>
      </c>
      <c r="B14" s="49" t="s">
        <v>288</v>
      </c>
      <c r="C14" s="49" t="s">
        <v>76</v>
      </c>
      <c r="D14" s="38">
        <v>35</v>
      </c>
      <c r="E14" s="35">
        <v>7000</v>
      </c>
    </row>
    <row r="15" spans="1:5" s="42" customFormat="1" ht="16.149999999999999" customHeight="1" x14ac:dyDescent="0.25">
      <c r="A15" s="54" t="s">
        <v>21</v>
      </c>
      <c r="B15" s="54" t="s">
        <v>291</v>
      </c>
      <c r="C15" s="54" t="s">
        <v>78</v>
      </c>
      <c r="D15" s="38">
        <v>52</v>
      </c>
      <c r="E15" s="42">
        <v>10400</v>
      </c>
    </row>
    <row r="16" spans="1:5" s="35" customFormat="1" ht="16.149999999999999" customHeight="1" x14ac:dyDescent="0.25">
      <c r="A16" s="49" t="s">
        <v>21</v>
      </c>
      <c r="B16" s="49" t="s">
        <v>292</v>
      </c>
      <c r="C16" s="49" t="s">
        <v>138</v>
      </c>
      <c r="D16" s="38">
        <v>31</v>
      </c>
      <c r="E16" s="35">
        <v>6200</v>
      </c>
    </row>
    <row r="17" spans="1:5" s="35" customFormat="1" ht="16.149999999999999" customHeight="1" x14ac:dyDescent="0.25">
      <c r="A17" s="49" t="s">
        <v>21</v>
      </c>
      <c r="B17" s="49" t="s">
        <v>272</v>
      </c>
      <c r="C17" s="49" t="s">
        <v>462</v>
      </c>
      <c r="D17" s="38">
        <v>41</v>
      </c>
      <c r="E17" s="35">
        <v>8200</v>
      </c>
    </row>
    <row r="18" spans="1:5" s="35" customFormat="1" ht="16.149999999999999" customHeight="1" x14ac:dyDescent="0.25">
      <c r="A18" s="49" t="s">
        <v>21</v>
      </c>
      <c r="B18" s="49">
        <v>268</v>
      </c>
      <c r="C18" s="49" t="s">
        <v>273</v>
      </c>
      <c r="D18" s="38">
        <v>9</v>
      </c>
      <c r="E18" s="35">
        <v>1800</v>
      </c>
    </row>
    <row r="19" spans="1:5" s="35" customFormat="1" ht="15.75" x14ac:dyDescent="0.25">
      <c r="A19" s="49" t="s">
        <v>21</v>
      </c>
      <c r="B19" s="49" t="s">
        <v>275</v>
      </c>
      <c r="C19" s="49" t="s">
        <v>70</v>
      </c>
      <c r="D19" s="38">
        <v>6</v>
      </c>
      <c r="E19" s="35">
        <v>1200</v>
      </c>
    </row>
    <row r="20" spans="1:5" s="35" customFormat="1" ht="16.149999999999999" customHeight="1" x14ac:dyDescent="0.25">
      <c r="A20" s="49" t="s">
        <v>21</v>
      </c>
      <c r="B20" s="49" t="s">
        <v>293</v>
      </c>
      <c r="C20" s="49" t="s">
        <v>294</v>
      </c>
      <c r="D20" s="38">
        <v>150</v>
      </c>
      <c r="E20" s="35">
        <v>30000</v>
      </c>
    </row>
    <row r="21" spans="1:5" s="35" customFormat="1" ht="16.149999999999999" customHeight="1" x14ac:dyDescent="0.25">
      <c r="A21" s="49" t="s">
        <v>21</v>
      </c>
      <c r="B21" s="49" t="s">
        <v>295</v>
      </c>
      <c r="C21" s="49" t="s">
        <v>296</v>
      </c>
      <c r="D21" s="38">
        <v>80</v>
      </c>
      <c r="E21" s="35">
        <v>16000</v>
      </c>
    </row>
    <row r="22" spans="1:5" s="35" customFormat="1" ht="16.149999999999999" customHeight="1" x14ac:dyDescent="0.25">
      <c r="A22" s="49" t="s">
        <v>21</v>
      </c>
      <c r="B22" s="49" t="s">
        <v>297</v>
      </c>
      <c r="C22" s="49" t="s">
        <v>79</v>
      </c>
      <c r="D22" s="38">
        <v>0</v>
      </c>
      <c r="E22" s="35">
        <v>0</v>
      </c>
    </row>
    <row r="23" spans="1:5" s="35" customFormat="1" ht="29.45" customHeight="1" x14ac:dyDescent="0.25">
      <c r="A23" s="49" t="s">
        <v>21</v>
      </c>
      <c r="B23" s="49" t="s">
        <v>298</v>
      </c>
      <c r="C23" s="49" t="s">
        <v>80</v>
      </c>
      <c r="D23" s="38">
        <v>33</v>
      </c>
      <c r="E23" s="35">
        <v>6600</v>
      </c>
    </row>
    <row r="24" spans="1:5" s="35" customFormat="1" ht="15.75" x14ac:dyDescent="0.25">
      <c r="A24" s="49" t="s">
        <v>21</v>
      </c>
      <c r="B24" s="49" t="s">
        <v>299</v>
      </c>
      <c r="C24" s="49" t="s">
        <v>80</v>
      </c>
      <c r="D24" s="38">
        <v>54</v>
      </c>
      <c r="E24" s="35">
        <v>10800</v>
      </c>
    </row>
    <row r="25" spans="1:5" s="35" customFormat="1" ht="16.149999999999999" customHeight="1" x14ac:dyDescent="0.25">
      <c r="A25" s="49" t="s">
        <v>21</v>
      </c>
      <c r="B25" s="49" t="s">
        <v>276</v>
      </c>
      <c r="C25" s="49" t="s">
        <v>81</v>
      </c>
      <c r="D25" s="38">
        <v>52</v>
      </c>
      <c r="E25" s="35">
        <v>10400</v>
      </c>
    </row>
    <row r="26" spans="1:5" s="35" customFormat="1" ht="15.75" x14ac:dyDescent="0.25">
      <c r="A26" s="49" t="s">
        <v>21</v>
      </c>
      <c r="B26" s="49" t="s">
        <v>300</v>
      </c>
      <c r="C26" s="49" t="s">
        <v>82</v>
      </c>
      <c r="D26" s="38">
        <v>111</v>
      </c>
      <c r="E26" s="35">
        <v>22200</v>
      </c>
    </row>
    <row r="27" spans="1:5" s="35" customFormat="1" ht="15.75" x14ac:dyDescent="0.25">
      <c r="A27" s="49" t="s">
        <v>21</v>
      </c>
      <c r="B27" s="49" t="s">
        <v>301</v>
      </c>
      <c r="C27" s="49" t="s">
        <v>85</v>
      </c>
      <c r="D27" s="38">
        <v>28</v>
      </c>
      <c r="E27" s="35">
        <v>5600</v>
      </c>
    </row>
    <row r="28" spans="1:5" s="35" customFormat="1" ht="15.75" x14ac:dyDescent="0.25">
      <c r="A28" s="49" t="s">
        <v>21</v>
      </c>
      <c r="B28" s="49" t="s">
        <v>302</v>
      </c>
      <c r="C28" s="49" t="s">
        <v>83</v>
      </c>
      <c r="D28" s="38">
        <v>65</v>
      </c>
      <c r="E28" s="35">
        <v>13000</v>
      </c>
    </row>
    <row r="29" spans="1:5" s="35" customFormat="1" ht="15.75" x14ac:dyDescent="0.25">
      <c r="A29" s="49" t="s">
        <v>21</v>
      </c>
      <c r="B29" s="49" t="s">
        <v>303</v>
      </c>
      <c r="C29" s="49" t="s">
        <v>304</v>
      </c>
      <c r="D29" s="38">
        <v>1</v>
      </c>
      <c r="E29" s="35">
        <v>200</v>
      </c>
    </row>
    <row r="30" spans="1:5" s="35" customFormat="1" ht="16.149999999999999" customHeight="1" x14ac:dyDescent="0.25">
      <c r="A30" s="49" t="s">
        <v>21</v>
      </c>
      <c r="B30" s="49" t="s">
        <v>305</v>
      </c>
      <c r="C30" s="49" t="s">
        <v>306</v>
      </c>
      <c r="D30" s="38">
        <v>82</v>
      </c>
      <c r="E30" s="35">
        <v>16400</v>
      </c>
    </row>
    <row r="31" spans="1:5" s="35" customFormat="1" ht="16.149999999999999" customHeight="1" x14ac:dyDescent="0.25">
      <c r="A31" s="49" t="s">
        <v>21</v>
      </c>
      <c r="B31" s="49" t="s">
        <v>307</v>
      </c>
      <c r="C31" s="49" t="s">
        <v>84</v>
      </c>
      <c r="D31" s="38">
        <v>46</v>
      </c>
      <c r="E31" s="35">
        <v>9200</v>
      </c>
    </row>
    <row r="32" spans="1:5" s="35" customFormat="1" ht="15.75" x14ac:dyDescent="0.25">
      <c r="A32" s="52" t="s">
        <v>21</v>
      </c>
      <c r="B32" s="52" t="s">
        <v>502</v>
      </c>
      <c r="C32" s="52" t="s">
        <v>503</v>
      </c>
      <c r="D32" s="38">
        <v>40</v>
      </c>
      <c r="E32" s="35">
        <v>8000</v>
      </c>
    </row>
    <row r="33" spans="1:5" s="35" customFormat="1" ht="16.149999999999999" customHeight="1" x14ac:dyDescent="0.25">
      <c r="A33" s="49" t="s">
        <v>21</v>
      </c>
      <c r="B33" s="49" t="s">
        <v>277</v>
      </c>
      <c r="C33" s="49" t="s">
        <v>278</v>
      </c>
      <c r="D33" s="38">
        <v>5</v>
      </c>
      <c r="E33" s="35">
        <v>1000</v>
      </c>
    </row>
    <row r="34" spans="1:5" s="35" customFormat="1" ht="28.9" customHeight="1" x14ac:dyDescent="0.25">
      <c r="A34" s="49" t="s">
        <v>21</v>
      </c>
      <c r="B34" s="49" t="s">
        <v>308</v>
      </c>
      <c r="C34" s="49" t="s">
        <v>85</v>
      </c>
      <c r="D34" s="38">
        <v>32</v>
      </c>
      <c r="E34" s="35">
        <v>6400</v>
      </c>
    </row>
    <row r="35" spans="1:5" s="35" customFormat="1" ht="16.149999999999999" customHeight="1" x14ac:dyDescent="0.25">
      <c r="A35" s="49" t="s">
        <v>21</v>
      </c>
      <c r="B35" s="49" t="s">
        <v>434</v>
      </c>
      <c r="C35" s="49" t="s">
        <v>435</v>
      </c>
      <c r="D35" s="38">
        <v>37</v>
      </c>
      <c r="E35" s="35">
        <v>7400</v>
      </c>
    </row>
    <row r="36" spans="1:5" s="35" customFormat="1" ht="16.149999999999999" customHeight="1" x14ac:dyDescent="0.25">
      <c r="A36" s="52" t="s">
        <v>21</v>
      </c>
      <c r="B36" s="52" t="s">
        <v>504</v>
      </c>
      <c r="C36" s="52" t="s">
        <v>505</v>
      </c>
      <c r="D36" s="38">
        <v>57</v>
      </c>
      <c r="E36" s="35">
        <v>11400</v>
      </c>
    </row>
    <row r="37" spans="1:5" s="35" customFormat="1" ht="16.149999999999999" customHeight="1" x14ac:dyDescent="0.25">
      <c r="A37" s="49" t="s">
        <v>21</v>
      </c>
      <c r="B37" s="49" t="s">
        <v>309</v>
      </c>
      <c r="C37" s="49" t="s">
        <v>86</v>
      </c>
      <c r="D37" s="38">
        <v>35</v>
      </c>
      <c r="E37" s="35">
        <v>7000</v>
      </c>
    </row>
    <row r="38" spans="1:5" s="35" customFormat="1" ht="16.149999999999999" customHeight="1" x14ac:dyDescent="0.25">
      <c r="A38" s="52" t="s">
        <v>21</v>
      </c>
      <c r="B38" s="52" t="s">
        <v>506</v>
      </c>
      <c r="C38" s="52" t="s">
        <v>507</v>
      </c>
      <c r="D38" s="38">
        <v>25</v>
      </c>
      <c r="E38" s="35">
        <v>5000</v>
      </c>
    </row>
    <row r="39" spans="1:5" s="35" customFormat="1" ht="16.149999999999999" customHeight="1" x14ac:dyDescent="0.25">
      <c r="A39" s="49" t="s">
        <v>87</v>
      </c>
      <c r="B39" s="49" t="s">
        <v>310</v>
      </c>
      <c r="C39" s="49" t="s">
        <v>88</v>
      </c>
      <c r="D39" s="38">
        <v>18</v>
      </c>
      <c r="E39" s="35">
        <v>3600</v>
      </c>
    </row>
    <row r="40" spans="1:5" s="35" customFormat="1" ht="16.149999999999999" customHeight="1" x14ac:dyDescent="0.25">
      <c r="A40" s="49" t="s">
        <v>26</v>
      </c>
      <c r="B40" s="49" t="s">
        <v>270</v>
      </c>
      <c r="C40" s="49" t="s">
        <v>271</v>
      </c>
      <c r="D40" s="38">
        <v>0</v>
      </c>
      <c r="E40" s="35">
        <v>0</v>
      </c>
    </row>
    <row r="41" spans="1:5" s="35" customFormat="1" ht="16.149999999999999" customHeight="1" x14ac:dyDescent="0.25">
      <c r="A41" s="49" t="s">
        <v>26</v>
      </c>
      <c r="B41" s="49" t="s">
        <v>272</v>
      </c>
      <c r="C41" s="49" t="s">
        <v>273</v>
      </c>
      <c r="D41" s="38">
        <v>1</v>
      </c>
      <c r="E41" s="35">
        <v>200</v>
      </c>
    </row>
    <row r="42" spans="1:5" s="35" customFormat="1" ht="16.149999999999999" customHeight="1" x14ac:dyDescent="0.25">
      <c r="A42" s="49" t="s">
        <v>27</v>
      </c>
      <c r="B42" s="49" t="s">
        <v>279</v>
      </c>
      <c r="C42" s="49" t="s">
        <v>280</v>
      </c>
      <c r="D42" s="38">
        <v>11</v>
      </c>
      <c r="E42" s="35">
        <v>2200</v>
      </c>
    </row>
    <row r="43" spans="1:5" s="35" customFormat="1" ht="16.149999999999999" customHeight="1" x14ac:dyDescent="0.25">
      <c r="A43" s="49" t="s">
        <v>27</v>
      </c>
      <c r="B43" s="49" t="s">
        <v>281</v>
      </c>
      <c r="C43" s="49" t="s">
        <v>135</v>
      </c>
      <c r="D43" s="38">
        <v>53</v>
      </c>
      <c r="E43" s="35">
        <v>10600</v>
      </c>
    </row>
    <row r="44" spans="1:5" s="35" customFormat="1" ht="16.149999999999999" customHeight="1" x14ac:dyDescent="0.25">
      <c r="A44" s="49" t="s">
        <v>27</v>
      </c>
      <c r="B44" s="49" t="s">
        <v>283</v>
      </c>
      <c r="C44" s="49" t="s">
        <v>71</v>
      </c>
      <c r="D44" s="38">
        <v>60</v>
      </c>
      <c r="E44" s="35">
        <v>12000</v>
      </c>
    </row>
    <row r="45" spans="1:5" s="35" customFormat="1" ht="16.149999999999999" customHeight="1" x14ac:dyDescent="0.25">
      <c r="A45" s="49" t="s">
        <v>27</v>
      </c>
      <c r="B45" s="49" t="s">
        <v>720</v>
      </c>
      <c r="C45" s="49" t="s">
        <v>284</v>
      </c>
      <c r="D45" s="38">
        <v>10</v>
      </c>
      <c r="E45" s="35">
        <v>2000</v>
      </c>
    </row>
    <row r="46" spans="1:5" s="35" customFormat="1" ht="16.149999999999999" customHeight="1" x14ac:dyDescent="0.25">
      <c r="A46" s="49" t="s">
        <v>27</v>
      </c>
      <c r="B46" s="49" t="s">
        <v>285</v>
      </c>
      <c r="C46" s="49" t="s">
        <v>73</v>
      </c>
      <c r="D46" s="38">
        <v>49</v>
      </c>
      <c r="E46" s="35">
        <v>9800</v>
      </c>
    </row>
    <row r="47" spans="1:5" s="35" customFormat="1" ht="16.149999999999999" customHeight="1" x14ac:dyDescent="0.25">
      <c r="A47" s="49" t="s">
        <v>27</v>
      </c>
      <c r="B47" s="49" t="s">
        <v>286</v>
      </c>
      <c r="C47" s="49" t="s">
        <v>74</v>
      </c>
      <c r="D47" s="38">
        <v>14</v>
      </c>
      <c r="E47" s="35">
        <v>2800</v>
      </c>
    </row>
    <row r="48" spans="1:5" s="35" customFormat="1" ht="15.75" x14ac:dyDescent="0.25">
      <c r="A48" s="49" t="s">
        <v>27</v>
      </c>
      <c r="B48" s="49" t="s">
        <v>287</v>
      </c>
      <c r="C48" s="49" t="s">
        <v>89</v>
      </c>
      <c r="D48" s="38">
        <v>38</v>
      </c>
      <c r="E48" s="35">
        <v>7600</v>
      </c>
    </row>
    <row r="49" spans="1:5" s="35" customFormat="1" ht="15.75" x14ac:dyDescent="0.25">
      <c r="A49" s="49" t="s">
        <v>27</v>
      </c>
      <c r="B49" s="49" t="s">
        <v>289</v>
      </c>
      <c r="C49" s="49" t="s">
        <v>137</v>
      </c>
      <c r="D49" s="38">
        <v>10</v>
      </c>
      <c r="E49" s="35">
        <v>2000</v>
      </c>
    </row>
    <row r="50" spans="1:5" s="35" customFormat="1" ht="16.149999999999999" customHeight="1" x14ac:dyDescent="0.25">
      <c r="A50" s="49" t="s">
        <v>27</v>
      </c>
      <c r="B50" s="49" t="s">
        <v>311</v>
      </c>
      <c r="C50" s="49" t="s">
        <v>90</v>
      </c>
      <c r="D50" s="38">
        <v>19</v>
      </c>
      <c r="E50" s="35">
        <v>3800</v>
      </c>
    </row>
    <row r="51" spans="1:5" s="35" customFormat="1" ht="15.75" x14ac:dyDescent="0.25">
      <c r="A51" s="49" t="s">
        <v>27</v>
      </c>
      <c r="B51" s="49" t="s">
        <v>290</v>
      </c>
      <c r="C51" s="49" t="s">
        <v>77</v>
      </c>
      <c r="D51" s="38">
        <v>32</v>
      </c>
      <c r="E51" s="35">
        <v>6400</v>
      </c>
    </row>
    <row r="52" spans="1:5" s="35" customFormat="1" ht="25.9" customHeight="1" x14ac:dyDescent="0.25">
      <c r="A52" s="49" t="s">
        <v>27</v>
      </c>
      <c r="B52" s="49" t="s">
        <v>291</v>
      </c>
      <c r="C52" s="49" t="s">
        <v>78</v>
      </c>
      <c r="D52" s="38">
        <v>24</v>
      </c>
      <c r="E52" s="35">
        <v>4800</v>
      </c>
    </row>
    <row r="53" spans="1:5" s="35" customFormat="1" ht="16.149999999999999" customHeight="1" x14ac:dyDescent="0.25">
      <c r="A53" s="49" t="s">
        <v>27</v>
      </c>
      <c r="B53" s="49" t="s">
        <v>312</v>
      </c>
      <c r="C53" s="49" t="s">
        <v>313</v>
      </c>
      <c r="D53" s="38">
        <v>10</v>
      </c>
      <c r="E53" s="35">
        <v>2000</v>
      </c>
    </row>
    <row r="54" spans="1:5" s="35" customFormat="1" ht="16.149999999999999" customHeight="1" x14ac:dyDescent="0.25">
      <c r="A54" s="49" t="s">
        <v>27</v>
      </c>
      <c r="B54" s="49" t="s">
        <v>314</v>
      </c>
      <c r="C54" s="49" t="s">
        <v>315</v>
      </c>
      <c r="D54" s="38">
        <v>12</v>
      </c>
      <c r="E54" s="35">
        <v>2400</v>
      </c>
    </row>
    <row r="55" spans="1:5" s="35" customFormat="1" ht="16.149999999999999" customHeight="1" x14ac:dyDescent="0.25">
      <c r="A55" s="49" t="s">
        <v>27</v>
      </c>
      <c r="B55" s="49" t="s">
        <v>268</v>
      </c>
      <c r="C55" s="49" t="s">
        <v>269</v>
      </c>
      <c r="D55" s="38">
        <v>11</v>
      </c>
      <c r="E55" s="35">
        <v>2200</v>
      </c>
    </row>
    <row r="56" spans="1:5" s="35" customFormat="1" ht="16.149999999999999" customHeight="1" x14ac:dyDescent="0.25">
      <c r="A56" s="49" t="s">
        <v>27</v>
      </c>
      <c r="B56" s="49" t="s">
        <v>270</v>
      </c>
      <c r="C56" s="49" t="s">
        <v>271</v>
      </c>
      <c r="D56" s="38">
        <v>24</v>
      </c>
      <c r="E56" s="35">
        <v>4800</v>
      </c>
    </row>
    <row r="57" spans="1:5" s="35" customFormat="1" ht="16.149999999999999" customHeight="1" x14ac:dyDescent="0.25">
      <c r="A57" s="49" t="s">
        <v>27</v>
      </c>
      <c r="B57" s="49" t="s">
        <v>272</v>
      </c>
      <c r="C57" s="49" t="s">
        <v>273</v>
      </c>
      <c r="D57" s="38">
        <v>15</v>
      </c>
      <c r="E57" s="35">
        <v>3000</v>
      </c>
    </row>
    <row r="58" spans="1:5" s="35" customFormat="1" ht="16.149999999999999" customHeight="1" x14ac:dyDescent="0.25">
      <c r="A58" s="49" t="s">
        <v>27</v>
      </c>
      <c r="B58" s="49" t="s">
        <v>274</v>
      </c>
      <c r="C58" s="49" t="s">
        <v>269</v>
      </c>
      <c r="D58" s="38">
        <v>18</v>
      </c>
      <c r="E58" s="35">
        <v>3600</v>
      </c>
    </row>
    <row r="59" spans="1:5" s="35" customFormat="1" ht="16.149999999999999" customHeight="1" x14ac:dyDescent="0.25">
      <c r="A59" s="49" t="s">
        <v>460</v>
      </c>
      <c r="B59" s="49">
        <v>268</v>
      </c>
      <c r="C59" s="49" t="s">
        <v>273</v>
      </c>
      <c r="D59" s="38">
        <v>17</v>
      </c>
      <c r="E59" s="35">
        <v>3400</v>
      </c>
    </row>
    <row r="60" spans="1:5" s="35" customFormat="1" ht="16.149999999999999" customHeight="1" x14ac:dyDescent="0.25">
      <c r="A60" s="49" t="s">
        <v>27</v>
      </c>
      <c r="B60" s="49" t="s">
        <v>275</v>
      </c>
      <c r="C60" s="49" t="s">
        <v>70</v>
      </c>
      <c r="D60" s="38">
        <v>6</v>
      </c>
      <c r="E60" s="35">
        <v>1200</v>
      </c>
    </row>
    <row r="61" spans="1:5" s="35" customFormat="1" ht="16.149999999999999" customHeight="1" x14ac:dyDescent="0.25">
      <c r="A61" s="49" t="s">
        <v>27</v>
      </c>
      <c r="B61" s="49" t="s">
        <v>297</v>
      </c>
      <c r="C61" s="49" t="s">
        <v>80</v>
      </c>
      <c r="D61" s="38">
        <v>25</v>
      </c>
      <c r="E61" s="35">
        <v>5000</v>
      </c>
    </row>
    <row r="62" spans="1:5" s="35" customFormat="1" ht="16.149999999999999" customHeight="1" x14ac:dyDescent="0.25">
      <c r="A62" s="49" t="s">
        <v>27</v>
      </c>
      <c r="B62" s="49" t="s">
        <v>276</v>
      </c>
      <c r="C62" s="49" t="s">
        <v>81</v>
      </c>
      <c r="D62" s="38">
        <v>61</v>
      </c>
      <c r="E62" s="35">
        <v>12200</v>
      </c>
    </row>
    <row r="63" spans="1:5" s="35" customFormat="1" ht="16.149999999999999" customHeight="1" x14ac:dyDescent="0.25">
      <c r="A63" s="49" t="s">
        <v>27</v>
      </c>
      <c r="B63" s="49" t="s">
        <v>316</v>
      </c>
      <c r="C63" s="49" t="s">
        <v>134</v>
      </c>
      <c r="D63" s="38">
        <v>14</v>
      </c>
      <c r="E63" s="35">
        <v>2800</v>
      </c>
    </row>
    <row r="64" spans="1:5" s="35" customFormat="1" ht="15.75" x14ac:dyDescent="0.25">
      <c r="A64" s="49" t="s">
        <v>27</v>
      </c>
      <c r="B64" s="49" t="s">
        <v>300</v>
      </c>
      <c r="C64" s="49" t="s">
        <v>82</v>
      </c>
      <c r="D64" s="38">
        <v>78</v>
      </c>
      <c r="E64" s="35">
        <v>15600</v>
      </c>
    </row>
    <row r="65" spans="1:5" s="35" customFormat="1" ht="15.75" x14ac:dyDescent="0.25">
      <c r="A65" s="49" t="s">
        <v>27</v>
      </c>
      <c r="B65" s="49" t="s">
        <v>317</v>
      </c>
      <c r="C65" s="49" t="s">
        <v>436</v>
      </c>
      <c r="D65" s="38">
        <v>22</v>
      </c>
      <c r="E65" s="35">
        <v>4400</v>
      </c>
    </row>
    <row r="66" spans="1:5" s="35" customFormat="1" ht="15.75" x14ac:dyDescent="0.25">
      <c r="A66" s="49" t="s">
        <v>27</v>
      </c>
      <c r="B66" s="49" t="s">
        <v>318</v>
      </c>
      <c r="C66" s="49" t="s">
        <v>91</v>
      </c>
      <c r="D66" s="38">
        <v>28</v>
      </c>
      <c r="E66" s="35">
        <v>5600</v>
      </c>
    </row>
    <row r="67" spans="1:5" s="35" customFormat="1" ht="15.75" x14ac:dyDescent="0.25">
      <c r="A67" s="49" t="s">
        <v>27</v>
      </c>
      <c r="B67" s="49" t="s">
        <v>319</v>
      </c>
      <c r="C67" s="49" t="s">
        <v>92</v>
      </c>
      <c r="D67" s="38">
        <v>31</v>
      </c>
      <c r="E67" s="35">
        <v>6200</v>
      </c>
    </row>
    <row r="68" spans="1:5" s="35" customFormat="1" ht="16.149999999999999" customHeight="1" x14ac:dyDescent="0.25">
      <c r="A68" s="49" t="s">
        <v>27</v>
      </c>
      <c r="B68" s="49" t="s">
        <v>303</v>
      </c>
      <c r="C68" s="49" t="s">
        <v>304</v>
      </c>
      <c r="D68" s="38">
        <v>7</v>
      </c>
      <c r="E68" s="35">
        <v>1400</v>
      </c>
    </row>
    <row r="69" spans="1:5" s="35" customFormat="1" ht="15.75" x14ac:dyDescent="0.25">
      <c r="A69" s="49" t="s">
        <v>27</v>
      </c>
      <c r="B69" s="49" t="s">
        <v>305</v>
      </c>
      <c r="C69" s="49" t="s">
        <v>306</v>
      </c>
      <c r="D69" s="38">
        <v>26</v>
      </c>
      <c r="E69" s="35">
        <v>5200</v>
      </c>
    </row>
    <row r="70" spans="1:5" s="35" customFormat="1" ht="15.75" x14ac:dyDescent="0.25">
      <c r="A70" s="49" t="s">
        <v>27</v>
      </c>
      <c r="B70" s="49" t="s">
        <v>307</v>
      </c>
      <c r="C70" s="49" t="s">
        <v>84</v>
      </c>
      <c r="D70" s="38">
        <v>10</v>
      </c>
      <c r="E70" s="35">
        <v>2000</v>
      </c>
    </row>
    <row r="71" spans="1:5" s="35" customFormat="1" ht="16.149999999999999" customHeight="1" x14ac:dyDescent="0.25">
      <c r="A71" s="49" t="s">
        <v>27</v>
      </c>
      <c r="B71" s="49" t="s">
        <v>277</v>
      </c>
      <c r="C71" s="49" t="s">
        <v>278</v>
      </c>
      <c r="D71" s="38">
        <v>28</v>
      </c>
      <c r="E71" s="35">
        <v>5600</v>
      </c>
    </row>
    <row r="72" spans="1:5" s="35" customFormat="1" ht="16.149999999999999" customHeight="1" x14ac:dyDescent="0.25">
      <c r="A72" s="52" t="s">
        <v>27</v>
      </c>
      <c r="B72" s="52" t="s">
        <v>508</v>
      </c>
      <c r="C72" s="52" t="s">
        <v>505</v>
      </c>
      <c r="D72" s="38">
        <v>14</v>
      </c>
      <c r="E72" s="35">
        <v>2800</v>
      </c>
    </row>
    <row r="73" spans="1:5" s="35" customFormat="1" ht="16.149999999999999" customHeight="1" x14ac:dyDescent="0.25">
      <c r="A73" s="49" t="s">
        <v>27</v>
      </c>
      <c r="B73" s="49" t="s">
        <v>320</v>
      </c>
      <c r="C73" s="49" t="s">
        <v>72</v>
      </c>
      <c r="D73" s="38">
        <v>3</v>
      </c>
      <c r="E73" s="35">
        <v>600</v>
      </c>
    </row>
    <row r="74" spans="1:5" s="35" customFormat="1" ht="16.149999999999999" customHeight="1" x14ac:dyDescent="0.25">
      <c r="A74" s="49" t="s">
        <v>27</v>
      </c>
      <c r="B74" s="49" t="s">
        <v>309</v>
      </c>
      <c r="C74" s="49" t="s">
        <v>86</v>
      </c>
      <c r="D74" s="38">
        <v>5</v>
      </c>
      <c r="E74" s="35">
        <v>1000</v>
      </c>
    </row>
    <row r="75" spans="1:5" ht="15.75" x14ac:dyDescent="0.25">
      <c r="A75" s="49"/>
      <c r="B75" s="49"/>
      <c r="C75" s="49"/>
    </row>
  </sheetData>
  <printOptions gridLines="1"/>
  <pageMargins left="0.2" right="0.2" top="0.75" bottom="0.75" header="0.3" footer="0.3"/>
  <pageSetup scale="70" orientation="landscape" r:id="rId1"/>
  <headerFooter alignWithMargins="0">
    <oddHeader>&amp;CTimucua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pane ySplit="1" topLeftCell="A2" activePane="bottomLeft" state="frozen"/>
      <selection pane="bottomLeft" activeCell="D1" sqref="D1:E1048576"/>
    </sheetView>
  </sheetViews>
  <sheetFormatPr defaultColWidth="9.140625" defaultRowHeight="12.75" x14ac:dyDescent="0.2"/>
  <cols>
    <col min="1" max="1" width="6.28515625" style="18" bestFit="1" customWidth="1"/>
    <col min="2" max="2" width="7.140625" style="18" customWidth="1"/>
    <col min="3" max="3" width="37.140625" style="18" bestFit="1" customWidth="1"/>
    <col min="4" max="4" width="7.42578125" style="20" customWidth="1"/>
    <col min="5" max="16384" width="9.140625" style="18"/>
  </cols>
  <sheetData>
    <row r="1" spans="1:5" s="21" customFormat="1" ht="34.9" customHeight="1" x14ac:dyDescent="0.2">
      <c r="A1" s="21" t="s">
        <v>11</v>
      </c>
      <c r="B1" s="21" t="s">
        <v>12</v>
      </c>
      <c r="C1" s="21" t="s">
        <v>13</v>
      </c>
      <c r="D1" s="23" t="s">
        <v>149</v>
      </c>
      <c r="E1" s="21" t="s">
        <v>727</v>
      </c>
    </row>
    <row r="2" spans="1:5" s="35" customFormat="1" ht="16.149999999999999" customHeight="1" x14ac:dyDescent="0.25">
      <c r="A2" s="49" t="s">
        <v>19</v>
      </c>
      <c r="B2" s="49" t="s">
        <v>374</v>
      </c>
      <c r="C2" s="49" t="s">
        <v>375</v>
      </c>
      <c r="D2" s="38">
        <v>5</v>
      </c>
      <c r="E2" s="35">
        <v>1000</v>
      </c>
    </row>
    <row r="3" spans="1:5" s="35" customFormat="1" ht="15.75" x14ac:dyDescent="0.25">
      <c r="A3" s="49" t="s">
        <v>21</v>
      </c>
      <c r="B3" s="49" t="s">
        <v>376</v>
      </c>
      <c r="C3" s="49" t="s">
        <v>377</v>
      </c>
      <c r="D3" s="38">
        <v>20</v>
      </c>
      <c r="E3" s="35">
        <v>4000</v>
      </c>
    </row>
    <row r="4" spans="1:5" s="35" customFormat="1" ht="16.149999999999999" customHeight="1" x14ac:dyDescent="0.25">
      <c r="A4" s="49" t="s">
        <v>21</v>
      </c>
      <c r="B4" s="49" t="s">
        <v>378</v>
      </c>
      <c r="C4" s="49" t="s">
        <v>379</v>
      </c>
      <c r="D4" s="38">
        <v>18</v>
      </c>
      <c r="E4" s="35">
        <v>3600</v>
      </c>
    </row>
    <row r="5" spans="1:5" s="35" customFormat="1" ht="15.75" x14ac:dyDescent="0.25">
      <c r="A5" s="49" t="s">
        <v>21</v>
      </c>
      <c r="B5" s="49" t="s">
        <v>380</v>
      </c>
      <c r="C5" s="49" t="s">
        <v>141</v>
      </c>
      <c r="D5" s="38">
        <v>62</v>
      </c>
      <c r="E5" s="35">
        <v>12400</v>
      </c>
    </row>
    <row r="6" spans="1:5" s="35" customFormat="1" ht="16.149999999999999" customHeight="1" x14ac:dyDescent="0.25">
      <c r="A6" s="49" t="s">
        <v>21</v>
      </c>
      <c r="B6" s="49" t="s">
        <v>437</v>
      </c>
      <c r="C6" s="49" t="s">
        <v>438</v>
      </c>
      <c r="D6" s="38">
        <v>18</v>
      </c>
      <c r="E6" s="35">
        <v>3600</v>
      </c>
    </row>
    <row r="7" spans="1:5" s="35" customFormat="1" ht="15.75" x14ac:dyDescent="0.25">
      <c r="A7" s="49" t="s">
        <v>21</v>
      </c>
      <c r="B7" s="49" t="s">
        <v>371</v>
      </c>
      <c r="C7" s="49" t="s">
        <v>372</v>
      </c>
      <c r="D7" s="38">
        <v>3</v>
      </c>
      <c r="E7" s="35">
        <v>600</v>
      </c>
    </row>
    <row r="8" spans="1:5" s="35" customFormat="1" ht="15.75" x14ac:dyDescent="0.25">
      <c r="A8" s="49" t="s">
        <v>21</v>
      </c>
      <c r="B8" s="49" t="s">
        <v>373</v>
      </c>
      <c r="C8" s="49" t="s">
        <v>144</v>
      </c>
      <c r="D8" s="38">
        <v>19</v>
      </c>
      <c r="E8" s="35">
        <v>3800</v>
      </c>
    </row>
    <row r="9" spans="1:5" s="35" customFormat="1" ht="16.149999999999999" customHeight="1" x14ac:dyDescent="0.25">
      <c r="A9" s="49" t="s">
        <v>21</v>
      </c>
      <c r="B9" s="49" t="s">
        <v>374</v>
      </c>
      <c r="C9" s="49" t="s">
        <v>142</v>
      </c>
      <c r="D9" s="38">
        <v>15</v>
      </c>
      <c r="E9" s="35">
        <v>3000</v>
      </c>
    </row>
    <row r="10" spans="1:5" s="35" customFormat="1" ht="15.75" x14ac:dyDescent="0.25">
      <c r="A10" s="49" t="s">
        <v>21</v>
      </c>
      <c r="B10" s="49" t="s">
        <v>381</v>
      </c>
      <c r="C10" s="49" t="s">
        <v>382</v>
      </c>
      <c r="D10" s="38">
        <v>17</v>
      </c>
      <c r="E10" s="35">
        <v>3400</v>
      </c>
    </row>
    <row r="11" spans="1:5" s="35" customFormat="1" ht="16.149999999999999" customHeight="1" x14ac:dyDescent="0.25">
      <c r="A11" s="52" t="s">
        <v>21</v>
      </c>
      <c r="B11" s="52" t="s">
        <v>509</v>
      </c>
      <c r="C11" s="52" t="s">
        <v>510</v>
      </c>
      <c r="D11" s="38">
        <v>8</v>
      </c>
      <c r="E11" s="35">
        <v>1600</v>
      </c>
    </row>
    <row r="12" spans="1:5" s="35" customFormat="1" ht="15.75" x14ac:dyDescent="0.25">
      <c r="A12" s="49" t="s">
        <v>21</v>
      </c>
      <c r="B12" s="49" t="s">
        <v>383</v>
      </c>
      <c r="C12" s="49" t="s">
        <v>384</v>
      </c>
      <c r="D12" s="38">
        <v>43</v>
      </c>
      <c r="E12" s="35">
        <v>8600</v>
      </c>
    </row>
    <row r="13" spans="1:5" s="35" customFormat="1" ht="16.149999999999999" customHeight="1" x14ac:dyDescent="0.25">
      <c r="A13" s="49" t="s">
        <v>21</v>
      </c>
      <c r="B13" s="49" t="s">
        <v>386</v>
      </c>
      <c r="C13" s="49" t="s">
        <v>119</v>
      </c>
      <c r="D13" s="38">
        <v>56</v>
      </c>
      <c r="E13" s="35">
        <v>11200</v>
      </c>
    </row>
    <row r="14" spans="1:5" s="35" customFormat="1" ht="16.149999999999999" customHeight="1" x14ac:dyDescent="0.25">
      <c r="A14" s="52" t="s">
        <v>21</v>
      </c>
      <c r="B14" s="52" t="s">
        <v>395</v>
      </c>
      <c r="C14" s="52" t="s">
        <v>511</v>
      </c>
      <c r="D14" s="38">
        <v>28</v>
      </c>
      <c r="E14" s="35">
        <v>5600</v>
      </c>
    </row>
    <row r="15" spans="1:5" s="35" customFormat="1" ht="15.75" x14ac:dyDescent="0.25">
      <c r="A15" s="49" t="s">
        <v>21</v>
      </c>
      <c r="B15" s="49" t="s">
        <v>388</v>
      </c>
      <c r="C15" s="49" t="s">
        <v>143</v>
      </c>
      <c r="D15" s="38">
        <v>62</v>
      </c>
      <c r="E15" s="35">
        <v>12400</v>
      </c>
    </row>
    <row r="16" spans="1:5" s="35" customFormat="1" ht="15.75" x14ac:dyDescent="0.25">
      <c r="A16" s="49" t="s">
        <v>21</v>
      </c>
      <c r="B16" s="49" t="s">
        <v>439</v>
      </c>
      <c r="C16" s="49" t="s">
        <v>440</v>
      </c>
      <c r="D16" s="38">
        <v>36</v>
      </c>
      <c r="E16" s="35">
        <v>7200</v>
      </c>
    </row>
    <row r="17" spans="1:5" s="35" customFormat="1" ht="16.149999999999999" customHeight="1" x14ac:dyDescent="0.25">
      <c r="A17" s="49" t="s">
        <v>21</v>
      </c>
      <c r="B17" s="49" t="s">
        <v>389</v>
      </c>
      <c r="C17" s="49" t="s">
        <v>390</v>
      </c>
      <c r="D17" s="38">
        <v>15</v>
      </c>
      <c r="E17" s="35">
        <v>3000</v>
      </c>
    </row>
    <row r="18" spans="1:5" s="35" customFormat="1" ht="15.75" x14ac:dyDescent="0.25">
      <c r="A18" s="49" t="s">
        <v>21</v>
      </c>
      <c r="B18" s="49" t="s">
        <v>391</v>
      </c>
      <c r="C18" s="49" t="s">
        <v>104</v>
      </c>
      <c r="D18" s="38">
        <v>47</v>
      </c>
      <c r="E18" s="35">
        <v>9400</v>
      </c>
    </row>
    <row r="19" spans="1:5" s="35" customFormat="1" ht="15.75" x14ac:dyDescent="0.25">
      <c r="A19" s="49" t="s">
        <v>21</v>
      </c>
      <c r="B19" s="49" t="s">
        <v>441</v>
      </c>
      <c r="C19" s="49" t="s">
        <v>442</v>
      </c>
      <c r="D19" s="38">
        <v>30</v>
      </c>
      <c r="E19" s="35">
        <v>6000</v>
      </c>
    </row>
    <row r="20" spans="1:5" s="35" customFormat="1" ht="15.75" x14ac:dyDescent="0.25">
      <c r="A20" s="49" t="s">
        <v>21</v>
      </c>
      <c r="B20" s="49" t="s">
        <v>392</v>
      </c>
      <c r="C20" s="49" t="s">
        <v>120</v>
      </c>
      <c r="D20" s="38">
        <v>27</v>
      </c>
      <c r="E20" s="35">
        <v>5400</v>
      </c>
    </row>
    <row r="21" spans="1:5" s="35" customFormat="1" ht="15.75" x14ac:dyDescent="0.25">
      <c r="A21" s="49" t="s">
        <v>21</v>
      </c>
      <c r="B21" s="49" t="s">
        <v>443</v>
      </c>
      <c r="C21" s="49" t="s">
        <v>444</v>
      </c>
      <c r="D21" s="38">
        <v>18</v>
      </c>
      <c r="E21" s="35">
        <v>3600</v>
      </c>
    </row>
    <row r="22" spans="1:5" s="35" customFormat="1" ht="16.149999999999999" customHeight="1" x14ac:dyDescent="0.25">
      <c r="A22" s="49" t="s">
        <v>35</v>
      </c>
      <c r="B22" s="49" t="s">
        <v>393</v>
      </c>
      <c r="C22" s="49" t="s">
        <v>39</v>
      </c>
      <c r="D22" s="38">
        <v>38</v>
      </c>
      <c r="E22" s="35">
        <v>7600</v>
      </c>
    </row>
    <row r="23" spans="1:5" s="35" customFormat="1" ht="16.149999999999999" customHeight="1" x14ac:dyDescent="0.25">
      <c r="A23" s="49" t="s">
        <v>27</v>
      </c>
      <c r="B23" s="49" t="s">
        <v>376</v>
      </c>
      <c r="C23" s="49" t="s">
        <v>377</v>
      </c>
      <c r="D23" s="38">
        <v>20</v>
      </c>
      <c r="E23" s="35">
        <v>4000</v>
      </c>
    </row>
    <row r="24" spans="1:5" s="35" customFormat="1" ht="16.149999999999999" customHeight="1" x14ac:dyDescent="0.25">
      <c r="A24" s="49" t="s">
        <v>27</v>
      </c>
      <c r="B24" s="49" t="s">
        <v>378</v>
      </c>
      <c r="C24" s="49" t="s">
        <v>379</v>
      </c>
      <c r="D24" s="38">
        <v>15</v>
      </c>
      <c r="E24" s="35">
        <v>3000</v>
      </c>
    </row>
    <row r="25" spans="1:5" s="35" customFormat="1" ht="15.75" x14ac:dyDescent="0.25">
      <c r="A25" s="49" t="s">
        <v>27</v>
      </c>
      <c r="B25" s="49" t="s">
        <v>380</v>
      </c>
      <c r="C25" s="49" t="s">
        <v>465</v>
      </c>
      <c r="D25" s="38">
        <v>12</v>
      </c>
      <c r="E25" s="35">
        <v>2400</v>
      </c>
    </row>
    <row r="26" spans="1:5" s="35" customFormat="1" ht="16.149999999999999" customHeight="1" x14ac:dyDescent="0.25">
      <c r="A26" s="49" t="s">
        <v>27</v>
      </c>
      <c r="B26" s="49" t="s">
        <v>371</v>
      </c>
      <c r="C26" s="49" t="s">
        <v>372</v>
      </c>
      <c r="D26" s="38">
        <v>10</v>
      </c>
      <c r="E26" s="35">
        <v>2000</v>
      </c>
    </row>
    <row r="27" spans="1:5" s="35" customFormat="1" ht="15.75" x14ac:dyDescent="0.25">
      <c r="A27" s="49" t="s">
        <v>27</v>
      </c>
      <c r="B27" s="49" t="s">
        <v>373</v>
      </c>
      <c r="C27" s="49" t="s">
        <v>721</v>
      </c>
      <c r="D27" s="38">
        <v>4</v>
      </c>
      <c r="E27" s="35">
        <v>800</v>
      </c>
    </row>
    <row r="28" spans="1:5" s="35" customFormat="1" ht="16.149999999999999" customHeight="1" x14ac:dyDescent="0.25">
      <c r="A28" s="49" t="s">
        <v>27</v>
      </c>
      <c r="B28" s="49" t="s">
        <v>374</v>
      </c>
      <c r="C28" s="49" t="s">
        <v>142</v>
      </c>
      <c r="D28" s="38">
        <v>10</v>
      </c>
      <c r="E28" s="35">
        <v>2000</v>
      </c>
    </row>
    <row r="29" spans="1:5" s="35" customFormat="1" ht="15.75" x14ac:dyDescent="0.25">
      <c r="A29" s="49" t="s">
        <v>27</v>
      </c>
      <c r="B29" s="49" t="s">
        <v>381</v>
      </c>
      <c r="C29" s="49" t="s">
        <v>382</v>
      </c>
      <c r="D29" s="38">
        <v>8</v>
      </c>
      <c r="E29" s="35">
        <v>1600</v>
      </c>
    </row>
    <row r="30" spans="1:5" s="35" customFormat="1" ht="15.75" x14ac:dyDescent="0.25">
      <c r="A30" s="49" t="s">
        <v>27</v>
      </c>
      <c r="B30" s="49" t="s">
        <v>394</v>
      </c>
      <c r="C30" s="49" t="s">
        <v>122</v>
      </c>
      <c r="D30" s="38">
        <v>12</v>
      </c>
      <c r="E30" s="35">
        <v>2400</v>
      </c>
    </row>
    <row r="31" spans="1:5" s="35" customFormat="1" ht="15.75" x14ac:dyDescent="0.25">
      <c r="A31" s="49" t="s">
        <v>27</v>
      </c>
      <c r="B31" s="49" t="s">
        <v>383</v>
      </c>
      <c r="C31" s="49" t="s">
        <v>384</v>
      </c>
      <c r="D31" s="38">
        <v>21</v>
      </c>
      <c r="E31" s="35">
        <v>4200</v>
      </c>
    </row>
    <row r="32" spans="1:5" s="35" customFormat="1" ht="15.75" x14ac:dyDescent="0.25">
      <c r="A32" s="49" t="s">
        <v>27</v>
      </c>
      <c r="B32" s="49" t="s">
        <v>385</v>
      </c>
      <c r="C32" s="49" t="s">
        <v>123</v>
      </c>
      <c r="D32" s="38">
        <v>25</v>
      </c>
      <c r="E32" s="35">
        <v>5000</v>
      </c>
    </row>
    <row r="33" spans="1:5" s="35" customFormat="1" ht="16.149999999999999" customHeight="1" x14ac:dyDescent="0.25">
      <c r="A33" s="49" t="s">
        <v>27</v>
      </c>
      <c r="B33" s="49" t="s">
        <v>386</v>
      </c>
      <c r="C33" s="49" t="s">
        <v>119</v>
      </c>
      <c r="D33" s="38">
        <v>24</v>
      </c>
      <c r="E33" s="35">
        <v>4800</v>
      </c>
    </row>
    <row r="34" spans="1:5" s="35" customFormat="1" ht="15.75" x14ac:dyDescent="0.25">
      <c r="A34" s="49" t="s">
        <v>27</v>
      </c>
      <c r="B34" s="49" t="s">
        <v>395</v>
      </c>
      <c r="C34" s="49" t="s">
        <v>124</v>
      </c>
      <c r="D34" s="38">
        <v>16</v>
      </c>
      <c r="E34" s="35">
        <v>3200</v>
      </c>
    </row>
    <row r="35" spans="1:5" s="35" customFormat="1" ht="15.75" x14ac:dyDescent="0.25">
      <c r="A35" s="49" t="s">
        <v>27</v>
      </c>
      <c r="B35" s="49" t="s">
        <v>396</v>
      </c>
      <c r="C35" s="49" t="s">
        <v>125</v>
      </c>
      <c r="D35" s="38">
        <v>31</v>
      </c>
      <c r="E35" s="35">
        <v>6200</v>
      </c>
    </row>
    <row r="36" spans="1:5" s="35" customFormat="1" ht="16.149999999999999" customHeight="1" x14ac:dyDescent="0.25">
      <c r="A36" s="49" t="s">
        <v>27</v>
      </c>
      <c r="B36" s="49" t="s">
        <v>387</v>
      </c>
      <c r="C36" s="49" t="s">
        <v>121</v>
      </c>
      <c r="D36" s="38">
        <v>8</v>
      </c>
      <c r="E36" s="35">
        <v>1600</v>
      </c>
    </row>
    <row r="37" spans="1:5" s="35" customFormat="1" ht="16.149999999999999" customHeight="1" x14ac:dyDescent="0.25">
      <c r="A37" s="49" t="s">
        <v>27</v>
      </c>
      <c r="B37" s="49" t="s">
        <v>388</v>
      </c>
      <c r="C37" s="49" t="s">
        <v>143</v>
      </c>
      <c r="D37" s="38">
        <v>13</v>
      </c>
      <c r="E37" s="35">
        <v>2600</v>
      </c>
    </row>
    <row r="38" spans="1:5" s="35" customFormat="1" ht="16.149999999999999" customHeight="1" x14ac:dyDescent="0.25">
      <c r="A38" s="52" t="s">
        <v>27</v>
      </c>
      <c r="B38" s="52" t="s">
        <v>512</v>
      </c>
      <c r="C38" s="52" t="s">
        <v>513</v>
      </c>
      <c r="D38" s="38">
        <v>5</v>
      </c>
      <c r="E38" s="35">
        <v>1000</v>
      </c>
    </row>
    <row r="39" spans="1:5" s="35" customFormat="1" ht="16.149999999999999" customHeight="1" x14ac:dyDescent="0.25">
      <c r="A39" s="49" t="s">
        <v>27</v>
      </c>
      <c r="B39" s="49" t="s">
        <v>389</v>
      </c>
      <c r="C39" s="49" t="s">
        <v>390</v>
      </c>
      <c r="D39" s="38">
        <v>23</v>
      </c>
      <c r="E39" s="35">
        <v>4600</v>
      </c>
    </row>
    <row r="40" spans="1:5" s="35" customFormat="1" ht="16.149999999999999" customHeight="1" x14ac:dyDescent="0.25">
      <c r="A40" s="49" t="s">
        <v>27</v>
      </c>
      <c r="B40" s="49" t="s">
        <v>441</v>
      </c>
      <c r="C40" s="49" t="s">
        <v>464</v>
      </c>
      <c r="D40" s="38">
        <v>18</v>
      </c>
      <c r="E40" s="35">
        <v>3600</v>
      </c>
    </row>
    <row r="41" spans="1:5" ht="15.75" x14ac:dyDescent="0.25">
      <c r="A41" s="49" t="s">
        <v>27</v>
      </c>
      <c r="B41" s="49" t="s">
        <v>445</v>
      </c>
      <c r="C41" s="49" t="s">
        <v>397</v>
      </c>
      <c r="D41" s="20">
        <v>7</v>
      </c>
      <c r="E41" s="18">
        <v>1400</v>
      </c>
    </row>
  </sheetData>
  <printOptions gridLines="1"/>
  <pageMargins left="0.2" right="0.2" top="0.75" bottom="0.75" header="0.3" footer="0.3"/>
  <pageSetup scale="70" orientation="landscape" r:id="rId1"/>
  <headerFooter alignWithMargins="0">
    <oddHeader>&amp;CWithlacoochee District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"/>
  <sheetViews>
    <sheetView zoomScale="94" zoomScaleNormal="94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1" sqref="D1:E1048576"/>
    </sheetView>
  </sheetViews>
  <sheetFormatPr defaultColWidth="9.140625" defaultRowHeight="12.75" x14ac:dyDescent="0.2"/>
  <cols>
    <col min="1" max="1" width="9.7109375" style="18" bestFit="1" customWidth="1"/>
    <col min="2" max="2" width="7.140625" style="18" customWidth="1"/>
    <col min="3" max="3" width="39.5703125" style="18" bestFit="1" customWidth="1"/>
    <col min="4" max="4" width="7.28515625" style="20" customWidth="1"/>
    <col min="5" max="16384" width="9.140625" style="18"/>
  </cols>
  <sheetData>
    <row r="1" spans="1:5" s="17" customFormat="1" x14ac:dyDescent="0.2">
      <c r="A1" s="17" t="s">
        <v>11</v>
      </c>
      <c r="B1" s="17" t="s">
        <v>12</v>
      </c>
      <c r="C1" s="17" t="s">
        <v>13</v>
      </c>
      <c r="D1" s="23" t="s">
        <v>149</v>
      </c>
      <c r="E1" s="21" t="s">
        <v>727</v>
      </c>
    </row>
    <row r="2" spans="1:5" s="35" customFormat="1" ht="16.149999999999999" customHeight="1" x14ac:dyDescent="0.25">
      <c r="A2" s="49" t="s">
        <v>19</v>
      </c>
      <c r="B2" s="49" t="s">
        <v>322</v>
      </c>
      <c r="C2" s="49" t="s">
        <v>115</v>
      </c>
      <c r="D2" s="38">
        <v>2</v>
      </c>
      <c r="E2" s="35">
        <v>400</v>
      </c>
    </row>
    <row r="3" spans="1:5" s="35" customFormat="1" ht="16.149999999999999" customHeight="1" x14ac:dyDescent="0.25">
      <c r="A3" s="52" t="s">
        <v>19</v>
      </c>
      <c r="B3" s="52" t="s">
        <v>398</v>
      </c>
      <c r="C3" s="52" t="s">
        <v>399</v>
      </c>
      <c r="D3" s="38">
        <v>66</v>
      </c>
      <c r="E3" s="35">
        <v>13200</v>
      </c>
    </row>
    <row r="4" spans="1:5" s="35" customFormat="1" ht="16.149999999999999" customHeight="1" x14ac:dyDescent="0.25">
      <c r="A4" s="49" t="s">
        <v>19</v>
      </c>
      <c r="B4" s="49" t="s">
        <v>323</v>
      </c>
      <c r="C4" s="49" t="s">
        <v>116</v>
      </c>
      <c r="D4" s="38">
        <v>4</v>
      </c>
      <c r="E4" s="35">
        <v>800</v>
      </c>
    </row>
    <row r="5" spans="1:5" s="35" customFormat="1" ht="14.45" customHeight="1" x14ac:dyDescent="0.25">
      <c r="A5" s="49" t="s">
        <v>19</v>
      </c>
      <c r="B5" s="49" t="s">
        <v>214</v>
      </c>
      <c r="C5" s="49" t="s">
        <v>53</v>
      </c>
      <c r="D5" s="38">
        <v>6</v>
      </c>
      <c r="E5" s="35">
        <v>1200</v>
      </c>
    </row>
    <row r="6" spans="1:5" s="35" customFormat="1" ht="16.149999999999999" customHeight="1" x14ac:dyDescent="0.25">
      <c r="A6" s="49" t="s">
        <v>19</v>
      </c>
      <c r="B6" s="49" t="s">
        <v>215</v>
      </c>
      <c r="C6" s="49" t="s">
        <v>54</v>
      </c>
      <c r="D6" s="38">
        <v>32</v>
      </c>
      <c r="E6" s="35">
        <v>6400</v>
      </c>
    </row>
    <row r="7" spans="1:5" s="35" customFormat="1" ht="15.75" x14ac:dyDescent="0.25">
      <c r="A7" s="49" t="s">
        <v>19</v>
      </c>
      <c r="B7" s="49" t="s">
        <v>216</v>
      </c>
      <c r="C7" s="49" t="s">
        <v>55</v>
      </c>
      <c r="D7" s="38"/>
      <c r="E7" s="35">
        <v>0</v>
      </c>
    </row>
    <row r="8" spans="1:5" s="35" customFormat="1" ht="16.149999999999999" customHeight="1" x14ac:dyDescent="0.25">
      <c r="A8" s="49" t="s">
        <v>19</v>
      </c>
      <c r="B8" s="49" t="s">
        <v>326</v>
      </c>
      <c r="C8" s="49" t="s">
        <v>327</v>
      </c>
      <c r="D8" s="38">
        <v>1</v>
      </c>
      <c r="E8" s="35">
        <v>200</v>
      </c>
    </row>
    <row r="9" spans="1:5" s="35" customFormat="1" ht="15.75" x14ac:dyDescent="0.25">
      <c r="A9" s="49" t="s">
        <v>19</v>
      </c>
      <c r="B9" s="49" t="s">
        <v>329</v>
      </c>
      <c r="C9" s="49" t="s">
        <v>95</v>
      </c>
      <c r="D9" s="38">
        <v>6</v>
      </c>
      <c r="E9" s="35">
        <v>1200</v>
      </c>
    </row>
    <row r="10" spans="1:5" s="35" customFormat="1" ht="15.75" x14ac:dyDescent="0.25">
      <c r="A10" s="49" t="s">
        <v>19</v>
      </c>
      <c r="B10" s="49" t="s">
        <v>330</v>
      </c>
      <c r="C10" s="49" t="s">
        <v>96</v>
      </c>
      <c r="D10" s="38">
        <v>4</v>
      </c>
      <c r="E10" s="35">
        <v>800</v>
      </c>
    </row>
    <row r="11" spans="1:5" s="35" customFormat="1" ht="15.75" x14ac:dyDescent="0.25">
      <c r="A11" s="49" t="s">
        <v>19</v>
      </c>
      <c r="B11" s="49" t="s">
        <v>331</v>
      </c>
      <c r="C11" s="49" t="s">
        <v>332</v>
      </c>
      <c r="D11" s="38">
        <v>7</v>
      </c>
      <c r="E11" s="35">
        <v>1400</v>
      </c>
    </row>
    <row r="12" spans="1:5" s="35" customFormat="1" ht="15.75" x14ac:dyDescent="0.25">
      <c r="A12" s="52" t="s">
        <v>19</v>
      </c>
      <c r="B12" s="52" t="s">
        <v>420</v>
      </c>
      <c r="C12" s="52" t="s">
        <v>520</v>
      </c>
      <c r="D12" s="38">
        <v>3</v>
      </c>
      <c r="E12" s="35">
        <v>600</v>
      </c>
    </row>
    <row r="13" spans="1:5" s="35" customFormat="1" ht="15.75" x14ac:dyDescent="0.25">
      <c r="A13" s="49" t="s">
        <v>21</v>
      </c>
      <c r="B13" s="49" t="s">
        <v>333</v>
      </c>
      <c r="C13" s="49" t="s">
        <v>334</v>
      </c>
      <c r="D13" s="38">
        <v>88</v>
      </c>
      <c r="E13" s="35">
        <v>17600</v>
      </c>
    </row>
    <row r="14" spans="1:5" s="35" customFormat="1" ht="16.149999999999999" customHeight="1" x14ac:dyDescent="0.25">
      <c r="A14" s="49" t="s">
        <v>21</v>
      </c>
      <c r="B14" s="49" t="s">
        <v>335</v>
      </c>
      <c r="C14" s="49" t="s">
        <v>139</v>
      </c>
      <c r="D14" s="38">
        <v>31</v>
      </c>
      <c r="E14" s="35">
        <v>6200</v>
      </c>
    </row>
    <row r="15" spans="1:5" s="35" customFormat="1" ht="16.149999999999999" customHeight="1" x14ac:dyDescent="0.25">
      <c r="A15" s="49" t="s">
        <v>21</v>
      </c>
      <c r="B15" s="49" t="s">
        <v>321</v>
      </c>
      <c r="C15" s="49" t="s">
        <v>98</v>
      </c>
      <c r="D15" s="38">
        <v>9</v>
      </c>
      <c r="E15" s="35">
        <v>1800</v>
      </c>
    </row>
    <row r="16" spans="1:5" s="35" customFormat="1" ht="16.149999999999999" customHeight="1" x14ac:dyDescent="0.25">
      <c r="A16" s="49" t="s">
        <v>21</v>
      </c>
      <c r="B16" s="49" t="s">
        <v>322</v>
      </c>
      <c r="C16" s="49" t="s">
        <v>99</v>
      </c>
      <c r="D16" s="38">
        <v>61</v>
      </c>
      <c r="E16" s="35">
        <v>12200</v>
      </c>
    </row>
    <row r="17" spans="1:5" s="35" customFormat="1" ht="15.75" x14ac:dyDescent="0.25">
      <c r="A17" s="49" t="s">
        <v>21</v>
      </c>
      <c r="B17" s="49" t="s">
        <v>336</v>
      </c>
      <c r="C17" s="49" t="s">
        <v>337</v>
      </c>
      <c r="D17" s="38">
        <v>12</v>
      </c>
      <c r="E17" s="35">
        <v>2400</v>
      </c>
    </row>
    <row r="18" spans="1:5" s="35" customFormat="1" ht="15.75" x14ac:dyDescent="0.25">
      <c r="A18" s="52" t="s">
        <v>21</v>
      </c>
      <c r="B18" s="52" t="s">
        <v>514</v>
      </c>
      <c r="C18" s="52" t="s">
        <v>515</v>
      </c>
      <c r="D18" s="38">
        <v>5</v>
      </c>
      <c r="E18" s="35">
        <v>1000</v>
      </c>
    </row>
    <row r="19" spans="1:5" s="35" customFormat="1" ht="15.75" x14ac:dyDescent="0.25">
      <c r="A19" s="49" t="s">
        <v>21</v>
      </c>
      <c r="B19" s="49" t="s">
        <v>338</v>
      </c>
      <c r="C19" s="49" t="s">
        <v>93</v>
      </c>
      <c r="D19" s="38">
        <v>46</v>
      </c>
      <c r="E19" s="35">
        <v>9200</v>
      </c>
    </row>
    <row r="20" spans="1:5" s="35" customFormat="1" ht="16.149999999999999" customHeight="1" x14ac:dyDescent="0.25">
      <c r="A20" s="52" t="s">
        <v>21</v>
      </c>
      <c r="B20" s="52" t="s">
        <v>400</v>
      </c>
      <c r="C20" s="52" t="s">
        <v>401</v>
      </c>
      <c r="D20" s="38">
        <v>38</v>
      </c>
      <c r="E20" s="35">
        <v>7600</v>
      </c>
    </row>
    <row r="21" spans="1:5" s="35" customFormat="1" ht="15.75" x14ac:dyDescent="0.25">
      <c r="A21" s="49" t="s">
        <v>21</v>
      </c>
      <c r="B21" s="49" t="s">
        <v>339</v>
      </c>
      <c r="C21" s="49" t="s">
        <v>100</v>
      </c>
      <c r="D21" s="38">
        <v>53</v>
      </c>
      <c r="E21" s="35">
        <v>10600</v>
      </c>
    </row>
    <row r="22" spans="1:5" s="35" customFormat="1" ht="16.149999999999999" customHeight="1" x14ac:dyDescent="0.25">
      <c r="A22" s="49" t="s">
        <v>21</v>
      </c>
      <c r="B22" s="49" t="s">
        <v>340</v>
      </c>
      <c r="C22" s="49" t="s">
        <v>101</v>
      </c>
      <c r="D22" s="38">
        <v>44</v>
      </c>
      <c r="E22" s="35">
        <v>8800</v>
      </c>
    </row>
    <row r="23" spans="1:5" s="35" customFormat="1" ht="15.75" x14ac:dyDescent="0.25">
      <c r="A23" s="49" t="s">
        <v>21</v>
      </c>
      <c r="B23" s="49" t="s">
        <v>341</v>
      </c>
      <c r="C23" s="49" t="s">
        <v>140</v>
      </c>
      <c r="D23" s="38">
        <v>72</v>
      </c>
      <c r="E23" s="35">
        <v>14400</v>
      </c>
    </row>
    <row r="24" spans="1:5" s="35" customFormat="1" ht="15.75" x14ac:dyDescent="0.25">
      <c r="A24" s="49" t="s">
        <v>21</v>
      </c>
      <c r="B24" s="49" t="s">
        <v>342</v>
      </c>
      <c r="C24" s="49" t="s">
        <v>102</v>
      </c>
      <c r="D24" s="38">
        <v>48</v>
      </c>
      <c r="E24" s="35">
        <v>9600</v>
      </c>
    </row>
    <row r="25" spans="1:5" s="35" customFormat="1" ht="16.149999999999999" customHeight="1" x14ac:dyDescent="0.25">
      <c r="A25" s="49" t="s">
        <v>21</v>
      </c>
      <c r="B25" s="49" t="s">
        <v>343</v>
      </c>
      <c r="C25" s="49" t="s">
        <v>103</v>
      </c>
      <c r="D25" s="38">
        <v>106</v>
      </c>
      <c r="E25" s="35">
        <v>21200</v>
      </c>
    </row>
    <row r="26" spans="1:5" s="35" customFormat="1" ht="15.75" x14ac:dyDescent="0.25">
      <c r="A26" s="49" t="s">
        <v>21</v>
      </c>
      <c r="B26" s="49" t="s">
        <v>344</v>
      </c>
      <c r="C26" s="49" t="s">
        <v>345</v>
      </c>
      <c r="D26" s="38">
        <v>36</v>
      </c>
      <c r="E26" s="35">
        <v>7200</v>
      </c>
    </row>
    <row r="27" spans="1:5" s="35" customFormat="1" ht="15.75" x14ac:dyDescent="0.25">
      <c r="A27" s="49" t="s">
        <v>21</v>
      </c>
      <c r="B27" s="49" t="s">
        <v>346</v>
      </c>
      <c r="C27" s="49" t="s">
        <v>105</v>
      </c>
      <c r="D27" s="38">
        <v>71</v>
      </c>
      <c r="E27" s="35">
        <v>14200</v>
      </c>
    </row>
    <row r="28" spans="1:5" s="35" customFormat="1" ht="15.75" x14ac:dyDescent="0.25">
      <c r="A28" s="49" t="s">
        <v>21</v>
      </c>
      <c r="B28" s="49" t="s">
        <v>347</v>
      </c>
      <c r="C28" s="49" t="s">
        <v>106</v>
      </c>
      <c r="D28" s="38">
        <v>80</v>
      </c>
      <c r="E28" s="35">
        <v>16000</v>
      </c>
    </row>
    <row r="29" spans="1:5" s="35" customFormat="1" ht="15.75" x14ac:dyDescent="0.25">
      <c r="A29" s="49" t="s">
        <v>21</v>
      </c>
      <c r="B29" s="49" t="s">
        <v>323</v>
      </c>
      <c r="C29" s="49" t="s">
        <v>107</v>
      </c>
      <c r="D29" s="38">
        <v>141</v>
      </c>
      <c r="E29" s="35">
        <v>28200</v>
      </c>
    </row>
    <row r="30" spans="1:5" s="35" customFormat="1" ht="15.75" x14ac:dyDescent="0.25">
      <c r="A30" s="49" t="s">
        <v>21</v>
      </c>
      <c r="B30" s="49" t="s">
        <v>413</v>
      </c>
      <c r="C30" s="49" t="s">
        <v>414</v>
      </c>
      <c r="D30" s="38">
        <v>38</v>
      </c>
      <c r="E30" s="35">
        <v>7600</v>
      </c>
    </row>
    <row r="31" spans="1:5" s="35" customFormat="1" ht="16.149999999999999" customHeight="1" x14ac:dyDescent="0.25">
      <c r="A31" s="49" t="s">
        <v>21</v>
      </c>
      <c r="B31" s="49" t="s">
        <v>348</v>
      </c>
      <c r="C31" s="49" t="s">
        <v>108</v>
      </c>
      <c r="D31" s="38">
        <v>88</v>
      </c>
      <c r="E31" s="35">
        <v>17600</v>
      </c>
    </row>
    <row r="32" spans="1:5" s="35" customFormat="1" ht="15.75" x14ac:dyDescent="0.25">
      <c r="A32" s="49" t="s">
        <v>21</v>
      </c>
      <c r="B32" s="49" t="s">
        <v>324</v>
      </c>
      <c r="C32" s="49" t="s">
        <v>325</v>
      </c>
      <c r="D32" s="38">
        <v>11</v>
      </c>
      <c r="E32" s="35">
        <v>2200</v>
      </c>
    </row>
    <row r="33" spans="1:5" s="35" customFormat="1" ht="24" customHeight="1" x14ac:dyDescent="0.25">
      <c r="A33" s="49" t="s">
        <v>21</v>
      </c>
      <c r="B33" s="49" t="s">
        <v>349</v>
      </c>
      <c r="C33" s="49" t="s">
        <v>415</v>
      </c>
      <c r="D33" s="38">
        <v>77</v>
      </c>
      <c r="E33" s="35">
        <v>15400</v>
      </c>
    </row>
    <row r="34" spans="1:5" s="35" customFormat="1" ht="16.149999999999999" customHeight="1" x14ac:dyDescent="0.25">
      <c r="A34" s="49" t="s">
        <v>21</v>
      </c>
      <c r="B34" s="49" t="s">
        <v>217</v>
      </c>
      <c r="C34" s="49" t="s">
        <v>218</v>
      </c>
      <c r="D34" s="38">
        <v>24</v>
      </c>
      <c r="E34" s="35">
        <v>4800</v>
      </c>
    </row>
    <row r="35" spans="1:5" s="35" customFormat="1" ht="16.149999999999999" customHeight="1" x14ac:dyDescent="0.25">
      <c r="A35" s="52" t="s">
        <v>21</v>
      </c>
      <c r="B35" s="52" t="s">
        <v>219</v>
      </c>
      <c r="C35" s="52" t="s">
        <v>220</v>
      </c>
      <c r="D35" s="38">
        <v>56</v>
      </c>
      <c r="E35" s="35">
        <v>11200</v>
      </c>
    </row>
    <row r="36" spans="1:5" s="35" customFormat="1" ht="16.149999999999999" customHeight="1" x14ac:dyDescent="0.25">
      <c r="A36" s="49" t="s">
        <v>21</v>
      </c>
      <c r="B36" s="49" t="s">
        <v>416</v>
      </c>
      <c r="C36" s="49" t="s">
        <v>417</v>
      </c>
      <c r="D36" s="38">
        <v>5</v>
      </c>
      <c r="E36" s="35">
        <v>1000</v>
      </c>
    </row>
    <row r="37" spans="1:5" s="35" customFormat="1" ht="16.149999999999999" customHeight="1" x14ac:dyDescent="0.25">
      <c r="A37" s="49" t="s">
        <v>21</v>
      </c>
      <c r="B37" s="49" t="s">
        <v>402</v>
      </c>
      <c r="C37" s="49" t="s">
        <v>403</v>
      </c>
      <c r="D37" s="38">
        <v>19</v>
      </c>
      <c r="E37" s="35">
        <v>3800</v>
      </c>
    </row>
    <row r="38" spans="1:5" s="35" customFormat="1" ht="16.149999999999999" customHeight="1" x14ac:dyDescent="0.25">
      <c r="A38" s="49" t="s">
        <v>21</v>
      </c>
      <c r="B38" s="49" t="s">
        <v>221</v>
      </c>
      <c r="C38" s="49" t="s">
        <v>222</v>
      </c>
      <c r="D38" s="38">
        <v>54</v>
      </c>
      <c r="E38" s="35">
        <v>10800</v>
      </c>
    </row>
    <row r="39" spans="1:5" s="35" customFormat="1" ht="15.75" x14ac:dyDescent="0.25">
      <c r="A39" s="49" t="s">
        <v>21</v>
      </c>
      <c r="B39" s="49" t="s">
        <v>223</v>
      </c>
      <c r="C39" s="49" t="s">
        <v>56</v>
      </c>
      <c r="D39" s="38">
        <v>71</v>
      </c>
      <c r="E39" s="35">
        <v>14200</v>
      </c>
    </row>
    <row r="40" spans="1:5" s="35" customFormat="1" ht="16.149999999999999" customHeight="1" x14ac:dyDescent="0.25">
      <c r="A40" s="49" t="s">
        <v>21</v>
      </c>
      <c r="B40" s="49" t="s">
        <v>224</v>
      </c>
      <c r="C40" s="49" t="s">
        <v>131</v>
      </c>
      <c r="D40" s="38">
        <v>36</v>
      </c>
      <c r="E40" s="35">
        <v>7200</v>
      </c>
    </row>
    <row r="41" spans="1:5" s="35" customFormat="1" ht="15.75" x14ac:dyDescent="0.25">
      <c r="A41" s="49" t="s">
        <v>21</v>
      </c>
      <c r="B41" s="49" t="s">
        <v>225</v>
      </c>
      <c r="C41" s="49" t="s">
        <v>53</v>
      </c>
      <c r="D41" s="38">
        <v>77</v>
      </c>
      <c r="E41" s="35">
        <v>15400</v>
      </c>
    </row>
    <row r="42" spans="1:5" s="35" customFormat="1" ht="16.149999999999999" customHeight="1" x14ac:dyDescent="0.25">
      <c r="A42" s="49" t="s">
        <v>21</v>
      </c>
      <c r="B42" s="49" t="s">
        <v>226</v>
      </c>
      <c r="C42" s="49" t="s">
        <v>53</v>
      </c>
      <c r="D42" s="38">
        <v>40</v>
      </c>
      <c r="E42" s="35">
        <v>8000</v>
      </c>
    </row>
    <row r="43" spans="1:5" s="35" customFormat="1" ht="15.75" x14ac:dyDescent="0.25">
      <c r="A43" s="49" t="s">
        <v>21</v>
      </c>
      <c r="B43" s="49" t="s">
        <v>227</v>
      </c>
      <c r="C43" s="49" t="s">
        <v>228</v>
      </c>
      <c r="D43" s="38">
        <v>53</v>
      </c>
      <c r="E43" s="35">
        <v>10600</v>
      </c>
    </row>
    <row r="44" spans="1:5" s="35" customFormat="1" ht="16.149999999999999" customHeight="1" x14ac:dyDescent="0.25">
      <c r="A44" s="49" t="s">
        <v>21</v>
      </c>
      <c r="B44" s="49" t="s">
        <v>229</v>
      </c>
      <c r="C44" s="49" t="s">
        <v>230</v>
      </c>
      <c r="D44" s="38">
        <v>2</v>
      </c>
      <c r="E44" s="35">
        <v>400</v>
      </c>
    </row>
    <row r="45" spans="1:5" s="35" customFormat="1" ht="16.149999999999999" customHeight="1" x14ac:dyDescent="0.25">
      <c r="A45" s="49" t="s">
        <v>21</v>
      </c>
      <c r="B45" s="49" t="s">
        <v>326</v>
      </c>
      <c r="C45" s="49" t="s">
        <v>327</v>
      </c>
      <c r="D45" s="38">
        <v>5</v>
      </c>
      <c r="E45" s="35">
        <v>1000</v>
      </c>
    </row>
    <row r="46" spans="1:5" s="35" customFormat="1" ht="16.149999999999999" customHeight="1" x14ac:dyDescent="0.25">
      <c r="A46" s="49" t="s">
        <v>21</v>
      </c>
      <c r="B46" s="49" t="s">
        <v>328</v>
      </c>
      <c r="C46" s="49" t="s">
        <v>94</v>
      </c>
      <c r="D46" s="38">
        <v>12</v>
      </c>
      <c r="E46" s="35">
        <v>2400</v>
      </c>
    </row>
    <row r="47" spans="1:5" s="35" customFormat="1" ht="16.149999999999999" customHeight="1" x14ac:dyDescent="0.25">
      <c r="A47" s="49" t="s">
        <v>21</v>
      </c>
      <c r="B47" s="49" t="s">
        <v>350</v>
      </c>
      <c r="C47" s="49" t="s">
        <v>418</v>
      </c>
      <c r="D47" s="38">
        <v>51</v>
      </c>
      <c r="E47" s="35">
        <v>10200</v>
      </c>
    </row>
    <row r="48" spans="1:5" s="35" customFormat="1" ht="16.149999999999999" customHeight="1" x14ac:dyDescent="0.25">
      <c r="A48" s="49" t="s">
        <v>21</v>
      </c>
      <c r="B48" s="49" t="s">
        <v>329</v>
      </c>
      <c r="C48" s="49" t="s">
        <v>95</v>
      </c>
      <c r="D48" s="38">
        <v>48</v>
      </c>
      <c r="E48" s="35">
        <v>9600</v>
      </c>
    </row>
    <row r="49" spans="1:5" s="35" customFormat="1" ht="28.15" customHeight="1" x14ac:dyDescent="0.25">
      <c r="A49" s="49" t="s">
        <v>21</v>
      </c>
      <c r="B49" s="49" t="s">
        <v>351</v>
      </c>
      <c r="C49" s="49" t="s">
        <v>352</v>
      </c>
      <c r="D49" s="38">
        <v>32</v>
      </c>
      <c r="E49" s="35">
        <v>6400</v>
      </c>
    </row>
    <row r="50" spans="1:5" s="35" customFormat="1" ht="15.75" x14ac:dyDescent="0.25">
      <c r="A50" s="49" t="s">
        <v>21</v>
      </c>
      <c r="B50" s="49" t="s">
        <v>354</v>
      </c>
      <c r="C50" s="49" t="s">
        <v>109</v>
      </c>
      <c r="D50" s="38">
        <v>10</v>
      </c>
      <c r="E50" s="35">
        <v>2000</v>
      </c>
    </row>
    <row r="51" spans="1:5" s="35" customFormat="1" ht="15.75" x14ac:dyDescent="0.25">
      <c r="A51" s="49" t="s">
        <v>21</v>
      </c>
      <c r="B51" s="49" t="s">
        <v>231</v>
      </c>
      <c r="C51" s="49" t="s">
        <v>419</v>
      </c>
      <c r="D51" s="38">
        <v>36</v>
      </c>
      <c r="E51" s="35">
        <v>7200</v>
      </c>
    </row>
    <row r="52" spans="1:5" s="35" customFormat="1" ht="15.75" x14ac:dyDescent="0.25">
      <c r="A52" s="49" t="s">
        <v>21</v>
      </c>
      <c r="B52" s="49" t="s">
        <v>355</v>
      </c>
      <c r="C52" s="49" t="s">
        <v>111</v>
      </c>
      <c r="D52" s="38">
        <v>22</v>
      </c>
      <c r="E52" s="35">
        <v>4400</v>
      </c>
    </row>
    <row r="53" spans="1:5" s="35" customFormat="1" ht="16.149999999999999" customHeight="1" x14ac:dyDescent="0.25">
      <c r="A53" s="49" t="s">
        <v>21</v>
      </c>
      <c r="B53" s="49" t="s">
        <v>356</v>
      </c>
      <c r="C53" s="49" t="s">
        <v>112</v>
      </c>
      <c r="D53" s="38">
        <v>65</v>
      </c>
      <c r="E53" s="35">
        <v>13000</v>
      </c>
    </row>
    <row r="54" spans="1:5" s="35" customFormat="1" ht="16.149999999999999" customHeight="1" x14ac:dyDescent="0.25">
      <c r="A54" s="49" t="s">
        <v>21</v>
      </c>
      <c r="B54" s="49" t="s">
        <v>357</v>
      </c>
      <c r="C54" s="49" t="s">
        <v>358</v>
      </c>
      <c r="D54" s="38">
        <v>99</v>
      </c>
      <c r="E54" s="35">
        <v>19800</v>
      </c>
    </row>
    <row r="55" spans="1:5" s="35" customFormat="1" ht="15.75" x14ac:dyDescent="0.25">
      <c r="A55" s="49" t="s">
        <v>21</v>
      </c>
      <c r="B55" s="49" t="s">
        <v>232</v>
      </c>
      <c r="C55" s="49" t="s">
        <v>57</v>
      </c>
      <c r="D55" s="38">
        <v>53</v>
      </c>
      <c r="E55" s="35">
        <v>10600</v>
      </c>
    </row>
    <row r="56" spans="1:5" s="35" customFormat="1" ht="16.149999999999999" customHeight="1" x14ac:dyDescent="0.25">
      <c r="A56" s="49" t="s">
        <v>21</v>
      </c>
      <c r="B56" s="49" t="s">
        <v>359</v>
      </c>
      <c r="C56" s="49" t="s">
        <v>97</v>
      </c>
      <c r="D56" s="38">
        <v>2</v>
      </c>
      <c r="E56" s="35">
        <v>400</v>
      </c>
    </row>
    <row r="57" spans="1:5" s="35" customFormat="1" ht="16.149999999999999" customHeight="1" x14ac:dyDescent="0.25">
      <c r="A57" s="49" t="s">
        <v>21</v>
      </c>
      <c r="B57" s="49" t="s">
        <v>331</v>
      </c>
      <c r="C57" s="49" t="s">
        <v>332</v>
      </c>
      <c r="D57" s="38">
        <v>33</v>
      </c>
      <c r="E57" s="35">
        <v>6600</v>
      </c>
    </row>
    <row r="58" spans="1:5" s="35" customFormat="1" ht="16.149999999999999" customHeight="1" x14ac:dyDescent="0.25">
      <c r="A58" s="49" t="s">
        <v>21</v>
      </c>
      <c r="B58" s="49" t="s">
        <v>233</v>
      </c>
      <c r="C58" s="49" t="s">
        <v>234</v>
      </c>
      <c r="D58" s="38">
        <v>5</v>
      </c>
      <c r="E58" s="35">
        <v>1000</v>
      </c>
    </row>
    <row r="59" spans="1:5" s="42" customFormat="1" ht="15.75" x14ac:dyDescent="0.25">
      <c r="A59" s="54" t="s">
        <v>21</v>
      </c>
      <c r="B59" s="54" t="s">
        <v>235</v>
      </c>
      <c r="C59" s="54" t="s">
        <v>53</v>
      </c>
      <c r="D59" s="38">
        <v>41</v>
      </c>
      <c r="E59" s="42">
        <v>8200</v>
      </c>
    </row>
    <row r="60" spans="1:5" s="35" customFormat="1" ht="16.149999999999999" customHeight="1" x14ac:dyDescent="0.25">
      <c r="A60" s="49" t="s">
        <v>21</v>
      </c>
      <c r="B60" s="49" t="s">
        <v>360</v>
      </c>
      <c r="C60" s="49" t="s">
        <v>113</v>
      </c>
      <c r="D60" s="38">
        <v>88</v>
      </c>
      <c r="E60" s="35">
        <v>17600</v>
      </c>
    </row>
    <row r="61" spans="1:5" s="35" customFormat="1" ht="16.149999999999999" customHeight="1" x14ac:dyDescent="0.25">
      <c r="A61" s="49" t="s">
        <v>21</v>
      </c>
      <c r="B61" s="49" t="s">
        <v>236</v>
      </c>
      <c r="C61" s="49" t="s">
        <v>58</v>
      </c>
      <c r="D61" s="38">
        <v>5</v>
      </c>
      <c r="E61" s="35">
        <v>1000</v>
      </c>
    </row>
    <row r="62" spans="1:5" s="35" customFormat="1" ht="15.75" x14ac:dyDescent="0.25">
      <c r="A62" s="49" t="s">
        <v>21</v>
      </c>
      <c r="B62" s="49" t="s">
        <v>237</v>
      </c>
      <c r="C62" s="49" t="s">
        <v>238</v>
      </c>
      <c r="D62" s="38">
        <v>12</v>
      </c>
      <c r="E62" s="35">
        <v>2400</v>
      </c>
    </row>
    <row r="63" spans="1:5" s="35" customFormat="1" ht="19.899999999999999" customHeight="1" x14ac:dyDescent="0.25">
      <c r="A63" s="49" t="s">
        <v>21</v>
      </c>
      <c r="B63" s="49" t="s">
        <v>239</v>
      </c>
      <c r="C63" s="49" t="s">
        <v>53</v>
      </c>
      <c r="D63" s="38">
        <v>73</v>
      </c>
      <c r="E63" s="35">
        <v>14600</v>
      </c>
    </row>
    <row r="64" spans="1:5" s="35" customFormat="1" ht="16.149999999999999" customHeight="1" x14ac:dyDescent="0.25">
      <c r="A64" s="49" t="s">
        <v>21</v>
      </c>
      <c r="B64" s="49" t="s">
        <v>420</v>
      </c>
      <c r="C64" s="49" t="s">
        <v>421</v>
      </c>
      <c r="D64" s="38">
        <v>13</v>
      </c>
      <c r="E64" s="35">
        <v>2600</v>
      </c>
    </row>
    <row r="65" spans="1:5" s="35" customFormat="1" ht="16.149999999999999" customHeight="1" x14ac:dyDescent="0.25">
      <c r="A65" s="49" t="s">
        <v>21</v>
      </c>
      <c r="B65" s="49" t="s">
        <v>240</v>
      </c>
      <c r="C65" s="49" t="s">
        <v>59</v>
      </c>
      <c r="D65" s="38">
        <v>37</v>
      </c>
      <c r="E65" s="35">
        <v>7400</v>
      </c>
    </row>
    <row r="66" spans="1:5" s="35" customFormat="1" ht="16.149999999999999" customHeight="1" x14ac:dyDescent="0.25">
      <c r="A66" s="49" t="s">
        <v>21</v>
      </c>
      <c r="B66" s="49" t="s">
        <v>241</v>
      </c>
      <c r="C66" s="49" t="s">
        <v>60</v>
      </c>
      <c r="D66" s="38">
        <v>38</v>
      </c>
      <c r="E66" s="35">
        <v>7600</v>
      </c>
    </row>
    <row r="67" spans="1:5" s="35" customFormat="1" ht="15.75" x14ac:dyDescent="0.25">
      <c r="A67" s="49" t="s">
        <v>21</v>
      </c>
      <c r="B67" s="49" t="s">
        <v>242</v>
      </c>
      <c r="C67" s="49" t="s">
        <v>61</v>
      </c>
      <c r="D67" s="38">
        <v>18</v>
      </c>
      <c r="E67" s="35">
        <v>3600</v>
      </c>
    </row>
    <row r="68" spans="1:5" s="35" customFormat="1" ht="15.75" x14ac:dyDescent="0.25">
      <c r="A68" s="49" t="s">
        <v>21</v>
      </c>
      <c r="B68" s="49" t="s">
        <v>243</v>
      </c>
      <c r="C68" s="49" t="s">
        <v>62</v>
      </c>
      <c r="D68" s="38">
        <v>13</v>
      </c>
      <c r="E68" s="35">
        <v>2600</v>
      </c>
    </row>
    <row r="69" spans="1:5" s="35" customFormat="1" ht="15.75" x14ac:dyDescent="0.25">
      <c r="A69" s="49" t="s">
        <v>35</v>
      </c>
      <c r="B69" s="49" t="s">
        <v>361</v>
      </c>
      <c r="C69" s="49" t="s">
        <v>36</v>
      </c>
      <c r="D69" s="38">
        <v>31</v>
      </c>
      <c r="E69" s="35">
        <v>6200</v>
      </c>
    </row>
    <row r="70" spans="1:5" s="35" customFormat="1" ht="15.75" x14ac:dyDescent="0.25">
      <c r="A70" s="49" t="s">
        <v>35</v>
      </c>
      <c r="B70" s="49" t="s">
        <v>362</v>
      </c>
      <c r="C70" s="49" t="s">
        <v>37</v>
      </c>
      <c r="D70" s="38">
        <v>33</v>
      </c>
      <c r="E70" s="35">
        <v>6600</v>
      </c>
    </row>
    <row r="71" spans="1:5" s="35" customFormat="1" ht="15" customHeight="1" x14ac:dyDescent="0.25">
      <c r="A71" s="49" t="s">
        <v>35</v>
      </c>
      <c r="B71" s="49" t="s">
        <v>231</v>
      </c>
      <c r="C71" s="49" t="s">
        <v>422</v>
      </c>
      <c r="D71" s="38">
        <v>9</v>
      </c>
      <c r="E71" s="35">
        <v>1800</v>
      </c>
    </row>
    <row r="72" spans="1:5" s="35" customFormat="1" ht="15" customHeight="1" x14ac:dyDescent="0.25">
      <c r="A72" s="49" t="s">
        <v>516</v>
      </c>
      <c r="B72" s="52" t="s">
        <v>517</v>
      </c>
      <c r="C72" s="52" t="s">
        <v>518</v>
      </c>
      <c r="D72" s="38">
        <v>18</v>
      </c>
      <c r="E72" s="35">
        <v>3600</v>
      </c>
    </row>
    <row r="73" spans="1:5" s="35" customFormat="1" ht="15" customHeight="1" x14ac:dyDescent="0.25">
      <c r="A73" s="49" t="s">
        <v>516</v>
      </c>
      <c r="B73" s="52" t="s">
        <v>519</v>
      </c>
      <c r="C73" s="52" t="s">
        <v>520</v>
      </c>
      <c r="D73" s="38">
        <v>25</v>
      </c>
      <c r="E73" s="35">
        <v>5000</v>
      </c>
    </row>
    <row r="74" spans="1:5" s="35" customFormat="1" ht="16.149999999999999" customHeight="1" x14ac:dyDescent="0.25">
      <c r="A74" s="49" t="s">
        <v>35</v>
      </c>
      <c r="B74" s="49" t="s">
        <v>363</v>
      </c>
      <c r="C74" s="49" t="s">
        <v>40</v>
      </c>
      <c r="D74" s="38">
        <v>24</v>
      </c>
      <c r="E74" s="35">
        <v>4800</v>
      </c>
    </row>
    <row r="75" spans="1:5" s="35" customFormat="1" ht="16.149999999999999" customHeight="1" x14ac:dyDescent="0.25">
      <c r="A75" s="49" t="s">
        <v>516</v>
      </c>
      <c r="B75" s="52" t="s">
        <v>521</v>
      </c>
      <c r="C75" s="52" t="s">
        <v>522</v>
      </c>
      <c r="D75" s="38">
        <v>77</v>
      </c>
      <c r="E75" s="35">
        <v>15400</v>
      </c>
    </row>
    <row r="76" spans="1:5" s="35" customFormat="1" ht="16.149999999999999" customHeight="1" x14ac:dyDescent="0.25">
      <c r="A76" s="49" t="s">
        <v>26</v>
      </c>
      <c r="B76" s="49" t="s">
        <v>321</v>
      </c>
      <c r="C76" s="49" t="s">
        <v>98</v>
      </c>
      <c r="D76" s="38">
        <v>2</v>
      </c>
      <c r="E76" s="35">
        <v>400</v>
      </c>
    </row>
    <row r="77" spans="1:5" s="35" customFormat="1" ht="16.149999999999999" customHeight="1" x14ac:dyDescent="0.25">
      <c r="A77" s="49" t="s">
        <v>26</v>
      </c>
      <c r="B77" s="49" t="s">
        <v>326</v>
      </c>
      <c r="C77" s="49" t="s">
        <v>327</v>
      </c>
      <c r="D77" s="38">
        <v>0</v>
      </c>
      <c r="E77" s="35">
        <v>0</v>
      </c>
    </row>
    <row r="78" spans="1:5" s="35" customFormat="1" ht="16.149999999999999" customHeight="1" x14ac:dyDescent="0.25">
      <c r="A78" s="49" t="s">
        <v>27</v>
      </c>
      <c r="B78" s="49" t="s">
        <v>333</v>
      </c>
      <c r="C78" s="49" t="s">
        <v>334</v>
      </c>
      <c r="D78" s="38">
        <v>95</v>
      </c>
      <c r="E78" s="35">
        <v>19000</v>
      </c>
    </row>
    <row r="79" spans="1:5" s="35" customFormat="1" ht="16.149999999999999" customHeight="1" x14ac:dyDescent="0.25">
      <c r="A79" s="49" t="s">
        <v>27</v>
      </c>
      <c r="B79" s="49" t="s">
        <v>335</v>
      </c>
      <c r="C79" s="49" t="s">
        <v>114</v>
      </c>
      <c r="D79" s="38">
        <v>18</v>
      </c>
      <c r="E79" s="35">
        <v>3600</v>
      </c>
    </row>
    <row r="80" spans="1:5" s="35" customFormat="1" ht="16.149999999999999" customHeight="1" x14ac:dyDescent="0.25">
      <c r="A80" s="49" t="s">
        <v>27</v>
      </c>
      <c r="B80" s="49" t="s">
        <v>321</v>
      </c>
      <c r="C80" s="49" t="s">
        <v>98</v>
      </c>
      <c r="D80" s="38">
        <v>20</v>
      </c>
      <c r="E80" s="35">
        <v>4000</v>
      </c>
    </row>
    <row r="81" spans="1:5" s="35" customFormat="1" ht="15.75" x14ac:dyDescent="0.25">
      <c r="A81" s="49" t="s">
        <v>27</v>
      </c>
      <c r="B81" s="49" t="s">
        <v>322</v>
      </c>
      <c r="C81" s="49" t="s">
        <v>115</v>
      </c>
      <c r="D81" s="38">
        <v>49</v>
      </c>
      <c r="E81" s="35">
        <v>9800</v>
      </c>
    </row>
    <row r="82" spans="1:5" s="35" customFormat="1" ht="15.75" x14ac:dyDescent="0.25">
      <c r="A82" s="49" t="s">
        <v>27</v>
      </c>
      <c r="B82" s="49" t="s">
        <v>336</v>
      </c>
      <c r="C82" s="49" t="s">
        <v>337</v>
      </c>
      <c r="D82" s="38">
        <v>18</v>
      </c>
      <c r="E82" s="35">
        <v>3600</v>
      </c>
    </row>
    <row r="83" spans="1:5" s="35" customFormat="1" ht="18.600000000000001" customHeight="1" x14ac:dyDescent="0.25">
      <c r="A83" s="49" t="s">
        <v>27</v>
      </c>
      <c r="B83" s="49" t="s">
        <v>338</v>
      </c>
      <c r="C83" s="49" t="s">
        <v>93</v>
      </c>
      <c r="D83" s="38">
        <v>36</v>
      </c>
      <c r="E83" s="35">
        <v>7200</v>
      </c>
    </row>
    <row r="84" spans="1:5" s="35" customFormat="1" ht="15.75" x14ac:dyDescent="0.25">
      <c r="A84" s="49" t="s">
        <v>27</v>
      </c>
      <c r="B84" s="49" t="s">
        <v>340</v>
      </c>
      <c r="C84" s="49" t="s">
        <v>101</v>
      </c>
      <c r="D84" s="38">
        <v>20</v>
      </c>
      <c r="E84" s="35">
        <v>4000</v>
      </c>
    </row>
    <row r="85" spans="1:5" s="35" customFormat="1" ht="16.149999999999999" customHeight="1" x14ac:dyDescent="0.25">
      <c r="A85" s="49" t="s">
        <v>27</v>
      </c>
      <c r="B85" s="49" t="s">
        <v>341</v>
      </c>
      <c r="C85" s="49" t="s">
        <v>140</v>
      </c>
      <c r="D85" s="38">
        <v>85</v>
      </c>
      <c r="E85" s="35">
        <v>17000</v>
      </c>
    </row>
    <row r="86" spans="1:5" s="35" customFormat="1" ht="16.149999999999999" customHeight="1" x14ac:dyDescent="0.25">
      <c r="A86" s="52" t="s">
        <v>27</v>
      </c>
      <c r="B86" s="52" t="s">
        <v>347</v>
      </c>
      <c r="C86" s="52" t="s">
        <v>106</v>
      </c>
      <c r="D86" s="38">
        <v>32</v>
      </c>
      <c r="E86" s="35">
        <v>6400</v>
      </c>
    </row>
    <row r="87" spans="1:5" s="35" customFormat="1" ht="16.149999999999999" customHeight="1" x14ac:dyDescent="0.25">
      <c r="A87" s="49" t="s">
        <v>27</v>
      </c>
      <c r="B87" s="49" t="s">
        <v>323</v>
      </c>
      <c r="C87" s="49" t="s">
        <v>116</v>
      </c>
      <c r="D87" s="38">
        <v>120</v>
      </c>
      <c r="E87" s="35">
        <v>24000</v>
      </c>
    </row>
    <row r="88" spans="1:5" s="35" customFormat="1" ht="16.149999999999999" customHeight="1" x14ac:dyDescent="0.25">
      <c r="A88" s="49" t="s">
        <v>27</v>
      </c>
      <c r="B88" s="49" t="s">
        <v>244</v>
      </c>
      <c r="C88" s="49" t="s">
        <v>423</v>
      </c>
      <c r="D88" s="38">
        <v>10</v>
      </c>
      <c r="E88" s="35">
        <v>2000</v>
      </c>
    </row>
    <row r="89" spans="1:5" s="35" customFormat="1" ht="16.149999999999999" customHeight="1" x14ac:dyDescent="0.25">
      <c r="A89" s="49" t="s">
        <v>27</v>
      </c>
      <c r="B89" s="49" t="s">
        <v>348</v>
      </c>
      <c r="C89" s="49" t="s">
        <v>117</v>
      </c>
      <c r="D89" s="38">
        <v>49</v>
      </c>
      <c r="E89" s="35">
        <v>9800</v>
      </c>
    </row>
    <row r="90" spans="1:5" s="35" customFormat="1" ht="16.149999999999999" customHeight="1" x14ac:dyDescent="0.25">
      <c r="A90" s="49" t="s">
        <v>27</v>
      </c>
      <c r="B90" s="49" t="s">
        <v>349</v>
      </c>
      <c r="C90" s="49" t="s">
        <v>424</v>
      </c>
      <c r="D90" s="38">
        <v>25</v>
      </c>
      <c r="E90" s="35">
        <v>5000</v>
      </c>
    </row>
    <row r="91" spans="1:5" s="35" customFormat="1" ht="16.149999999999999" customHeight="1" x14ac:dyDescent="0.25">
      <c r="A91" s="49" t="s">
        <v>27</v>
      </c>
      <c r="B91" s="49" t="s">
        <v>217</v>
      </c>
      <c r="C91" s="49" t="s">
        <v>218</v>
      </c>
      <c r="D91" s="38">
        <v>15</v>
      </c>
      <c r="E91" s="35">
        <v>3000</v>
      </c>
    </row>
    <row r="92" spans="1:5" s="35" customFormat="1" ht="16.149999999999999" customHeight="1" x14ac:dyDescent="0.25">
      <c r="A92" s="49" t="s">
        <v>27</v>
      </c>
      <c r="B92" s="49" t="s">
        <v>219</v>
      </c>
      <c r="C92" s="49" t="s">
        <v>220</v>
      </c>
      <c r="D92" s="38">
        <v>17</v>
      </c>
      <c r="E92" s="35">
        <v>3400</v>
      </c>
    </row>
    <row r="93" spans="1:5" s="35" customFormat="1" ht="15.75" x14ac:dyDescent="0.25">
      <c r="A93" s="49" t="s">
        <v>27</v>
      </c>
      <c r="B93" s="49" t="s">
        <v>364</v>
      </c>
      <c r="C93" s="49" t="s">
        <v>113</v>
      </c>
      <c r="D93" s="38">
        <v>57</v>
      </c>
      <c r="E93" s="35">
        <v>11400</v>
      </c>
    </row>
    <row r="94" spans="1:5" s="35" customFormat="1" ht="16.149999999999999" customHeight="1" x14ac:dyDescent="0.25">
      <c r="A94" s="49" t="s">
        <v>27</v>
      </c>
      <c r="B94" s="49" t="s">
        <v>245</v>
      </c>
      <c r="C94" s="49" t="s">
        <v>461</v>
      </c>
      <c r="D94" s="38">
        <v>25</v>
      </c>
      <c r="E94" s="35">
        <v>5000</v>
      </c>
    </row>
    <row r="95" spans="1:5" s="35" customFormat="1" ht="15.75" x14ac:dyDescent="0.25">
      <c r="A95" s="49" t="s">
        <v>27</v>
      </c>
      <c r="B95" s="49" t="s">
        <v>225</v>
      </c>
      <c r="C95" s="49" t="s">
        <v>53</v>
      </c>
      <c r="D95" s="38">
        <v>107</v>
      </c>
      <c r="E95" s="35">
        <v>21400</v>
      </c>
    </row>
    <row r="96" spans="1:5" s="35" customFormat="1" ht="16.149999999999999" customHeight="1" x14ac:dyDescent="0.25">
      <c r="A96" s="49" t="s">
        <v>27</v>
      </c>
      <c r="B96" s="49" t="s">
        <v>166</v>
      </c>
      <c r="C96" s="49" t="s">
        <v>246</v>
      </c>
      <c r="D96" s="38">
        <v>31</v>
      </c>
      <c r="E96" s="35">
        <v>6200</v>
      </c>
    </row>
    <row r="97" spans="1:5" s="35" customFormat="1" ht="16.149999999999999" customHeight="1" x14ac:dyDescent="0.25">
      <c r="A97" s="49" t="s">
        <v>27</v>
      </c>
      <c r="B97" s="49" t="s">
        <v>226</v>
      </c>
      <c r="C97" s="49" t="s">
        <v>247</v>
      </c>
      <c r="D97" s="38">
        <v>33</v>
      </c>
      <c r="E97" s="35">
        <v>6600</v>
      </c>
    </row>
    <row r="98" spans="1:5" s="35" customFormat="1" ht="16.149999999999999" customHeight="1" x14ac:dyDescent="0.25">
      <c r="A98" s="49" t="s">
        <v>27</v>
      </c>
      <c r="B98" s="49" t="s">
        <v>227</v>
      </c>
      <c r="C98" s="49" t="s">
        <v>248</v>
      </c>
      <c r="D98" s="38">
        <v>12</v>
      </c>
      <c r="E98" s="35">
        <v>2400</v>
      </c>
    </row>
    <row r="99" spans="1:5" s="35" customFormat="1" ht="16.149999999999999" customHeight="1" x14ac:dyDescent="0.25">
      <c r="A99" s="49" t="s">
        <v>27</v>
      </c>
      <c r="B99" s="49" t="s">
        <v>229</v>
      </c>
      <c r="C99" s="49" t="s">
        <v>230</v>
      </c>
      <c r="D99" s="38">
        <v>17</v>
      </c>
      <c r="E99" s="35">
        <v>3400</v>
      </c>
    </row>
    <row r="100" spans="1:5" s="35" customFormat="1" ht="16.149999999999999" customHeight="1" x14ac:dyDescent="0.25">
      <c r="A100" s="49" t="s">
        <v>27</v>
      </c>
      <c r="B100" s="49" t="s">
        <v>326</v>
      </c>
      <c r="C100" s="49" t="s">
        <v>327</v>
      </c>
      <c r="D100" s="38">
        <v>16</v>
      </c>
      <c r="E100" s="35">
        <v>3200</v>
      </c>
    </row>
    <row r="101" spans="1:5" s="35" customFormat="1" ht="16.149999999999999" customHeight="1" x14ac:dyDescent="0.25">
      <c r="A101" s="49" t="s">
        <v>27</v>
      </c>
      <c r="B101" s="49" t="s">
        <v>328</v>
      </c>
      <c r="C101" s="49" t="s">
        <v>94</v>
      </c>
      <c r="D101" s="38">
        <v>18</v>
      </c>
      <c r="E101" s="35">
        <v>3600</v>
      </c>
    </row>
    <row r="102" spans="1:5" s="35" customFormat="1" ht="16.149999999999999" customHeight="1" x14ac:dyDescent="0.25">
      <c r="A102" s="49" t="s">
        <v>27</v>
      </c>
      <c r="B102" s="49" t="s">
        <v>329</v>
      </c>
      <c r="C102" s="49" t="s">
        <v>95</v>
      </c>
      <c r="D102" s="38">
        <v>32</v>
      </c>
      <c r="E102" s="35">
        <v>6400</v>
      </c>
    </row>
    <row r="103" spans="1:5" s="35" customFormat="1" ht="15.75" x14ac:dyDescent="0.25">
      <c r="A103" s="49" t="s">
        <v>27</v>
      </c>
      <c r="B103" s="49" t="s">
        <v>365</v>
      </c>
      <c r="C103" s="49" t="s">
        <v>366</v>
      </c>
      <c r="D103" s="38">
        <v>13</v>
      </c>
      <c r="E103" s="35">
        <v>2600</v>
      </c>
    </row>
    <row r="104" spans="1:5" s="35" customFormat="1" ht="16.149999999999999" customHeight="1" x14ac:dyDescent="0.25">
      <c r="A104" s="49" t="s">
        <v>27</v>
      </c>
      <c r="B104" s="49" t="s">
        <v>351</v>
      </c>
      <c r="C104" s="49" t="s">
        <v>352</v>
      </c>
      <c r="D104" s="38">
        <v>26</v>
      </c>
      <c r="E104" s="35">
        <v>5200</v>
      </c>
    </row>
    <row r="105" spans="1:5" s="35" customFormat="1" ht="16.149999999999999" customHeight="1" x14ac:dyDescent="0.25">
      <c r="A105" s="49" t="s">
        <v>27</v>
      </c>
      <c r="B105" s="49" t="s">
        <v>367</v>
      </c>
      <c r="C105" s="49" t="s">
        <v>118</v>
      </c>
      <c r="D105" s="38">
        <v>3</v>
      </c>
      <c r="E105" s="35">
        <v>600</v>
      </c>
    </row>
    <row r="106" spans="1:5" s="35" customFormat="1" ht="16.149999999999999" customHeight="1" x14ac:dyDescent="0.25">
      <c r="A106" s="49" t="s">
        <v>27</v>
      </c>
      <c r="B106" s="49" t="s">
        <v>353</v>
      </c>
      <c r="C106" s="49" t="s">
        <v>368</v>
      </c>
      <c r="D106" s="38">
        <v>21</v>
      </c>
      <c r="E106" s="35">
        <v>4200</v>
      </c>
    </row>
    <row r="107" spans="1:5" s="35" customFormat="1" ht="15.75" x14ac:dyDescent="0.25">
      <c r="A107" s="49" t="s">
        <v>27</v>
      </c>
      <c r="B107" s="49" t="s">
        <v>354</v>
      </c>
      <c r="C107" s="49" t="s">
        <v>369</v>
      </c>
      <c r="D107" s="38">
        <v>10</v>
      </c>
      <c r="E107" s="35">
        <v>2000</v>
      </c>
    </row>
    <row r="108" spans="1:5" s="35" customFormat="1" ht="15.75" x14ac:dyDescent="0.25">
      <c r="A108" s="49" t="s">
        <v>27</v>
      </c>
      <c r="B108" s="49" t="s">
        <v>370</v>
      </c>
      <c r="C108" s="49" t="s">
        <v>110</v>
      </c>
      <c r="D108" s="38">
        <v>6</v>
      </c>
      <c r="E108" s="35">
        <v>1200</v>
      </c>
    </row>
    <row r="109" spans="1:5" s="35" customFormat="1" ht="16.149999999999999" customHeight="1" x14ac:dyDescent="0.25">
      <c r="A109" s="49" t="s">
        <v>27</v>
      </c>
      <c r="B109" s="49" t="s">
        <v>357</v>
      </c>
      <c r="C109" s="49" t="s">
        <v>358</v>
      </c>
      <c r="D109" s="38">
        <v>20</v>
      </c>
      <c r="E109" s="35">
        <v>4000</v>
      </c>
    </row>
    <row r="110" spans="1:5" s="35" customFormat="1" ht="16.149999999999999" customHeight="1" x14ac:dyDescent="0.25">
      <c r="A110" s="49" t="s">
        <v>27</v>
      </c>
      <c r="B110" s="49" t="s">
        <v>232</v>
      </c>
      <c r="C110" s="49" t="s">
        <v>57</v>
      </c>
      <c r="D110" s="38">
        <v>22</v>
      </c>
      <c r="E110" s="35">
        <v>4400</v>
      </c>
    </row>
    <row r="111" spans="1:5" s="35" customFormat="1" ht="16.149999999999999" customHeight="1" x14ac:dyDescent="0.25">
      <c r="A111" s="49" t="s">
        <v>27</v>
      </c>
      <c r="B111" s="49" t="s">
        <v>359</v>
      </c>
      <c r="C111" s="49" t="s">
        <v>97</v>
      </c>
      <c r="D111" s="38">
        <v>14</v>
      </c>
      <c r="E111" s="35">
        <v>2800</v>
      </c>
    </row>
    <row r="112" spans="1:5" s="35" customFormat="1" ht="15.75" x14ac:dyDescent="0.25">
      <c r="A112" s="49" t="s">
        <v>27</v>
      </c>
      <c r="B112" s="49" t="s">
        <v>331</v>
      </c>
      <c r="C112" s="49" t="s">
        <v>332</v>
      </c>
      <c r="D112" s="38">
        <v>54</v>
      </c>
      <c r="E112" s="35">
        <v>10800</v>
      </c>
    </row>
    <row r="113" spans="1:5" s="35" customFormat="1" ht="16.149999999999999" customHeight="1" x14ac:dyDescent="0.25">
      <c r="A113" s="49" t="s">
        <v>27</v>
      </c>
      <c r="B113" s="49" t="s">
        <v>236</v>
      </c>
      <c r="C113" s="49" t="s">
        <v>58</v>
      </c>
      <c r="D113" s="38">
        <v>9</v>
      </c>
      <c r="E113" s="35">
        <v>1800</v>
      </c>
    </row>
    <row r="114" spans="1:5" s="35" customFormat="1" ht="16.149999999999999" customHeight="1" x14ac:dyDescent="0.25">
      <c r="A114" s="49" t="s">
        <v>27</v>
      </c>
      <c r="B114" s="49" t="s">
        <v>240</v>
      </c>
      <c r="C114" s="49" t="s">
        <v>63</v>
      </c>
      <c r="D114" s="38">
        <v>27</v>
      </c>
      <c r="E114" s="35">
        <v>5400</v>
      </c>
    </row>
    <row r="115" spans="1:5" s="38" customFormat="1" ht="16.149999999999999" customHeight="1" x14ac:dyDescent="0.25">
      <c r="A115" s="54" t="s">
        <v>27</v>
      </c>
      <c r="B115" s="54" t="s">
        <v>241</v>
      </c>
      <c r="C115" s="54" t="s">
        <v>60</v>
      </c>
      <c r="D115" s="38">
        <v>11</v>
      </c>
      <c r="E115" s="38">
        <v>2200</v>
      </c>
    </row>
    <row r="116" spans="1:5" s="35" customFormat="1" ht="16.149999999999999" customHeight="1" x14ac:dyDescent="0.25">
      <c r="A116" s="54" t="s">
        <v>27</v>
      </c>
      <c r="B116" s="54" t="s">
        <v>242</v>
      </c>
      <c r="C116" s="54" t="s">
        <v>61</v>
      </c>
      <c r="D116" s="38">
        <v>10</v>
      </c>
      <c r="E116" s="35">
        <v>2000</v>
      </c>
    </row>
    <row r="117" spans="1:5" s="35" customFormat="1" ht="16.149999999999999" customHeight="1" x14ac:dyDescent="0.25">
      <c r="A117" s="49" t="s">
        <v>27</v>
      </c>
      <c r="B117" s="49" t="s">
        <v>243</v>
      </c>
      <c r="C117" s="49" t="s">
        <v>62</v>
      </c>
      <c r="D117" s="38">
        <v>6</v>
      </c>
      <c r="E117" s="35">
        <v>1200</v>
      </c>
    </row>
  </sheetData>
  <printOptions gridLines="1"/>
  <pageMargins left="0.2" right="0.2" top="0.75" bottom="0.5" header="0.3" footer="0.3"/>
  <pageSetup scale="70" orientation="landscape" r:id="rId1"/>
  <headerFooter alignWithMargins="0">
    <oddHeader>&amp;CFt. Brooke District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selection activeCell="D1" sqref="D1:E1048576"/>
    </sheetView>
  </sheetViews>
  <sheetFormatPr defaultColWidth="9.140625" defaultRowHeight="12.75" x14ac:dyDescent="0.2"/>
  <cols>
    <col min="1" max="1" width="6.28515625" style="18" bestFit="1" customWidth="1"/>
    <col min="2" max="2" width="7.140625" style="18" customWidth="1"/>
    <col min="3" max="3" width="36.7109375" style="18" bestFit="1" customWidth="1"/>
    <col min="4" max="4" width="7.28515625" style="20" customWidth="1"/>
    <col min="5" max="16384" width="9.140625" style="18"/>
  </cols>
  <sheetData>
    <row r="1" spans="1:5" s="17" customFormat="1" ht="38.25" x14ac:dyDescent="0.2">
      <c r="A1" s="17" t="s">
        <v>11</v>
      </c>
      <c r="B1" s="17" t="s">
        <v>12</v>
      </c>
      <c r="C1" s="17" t="s">
        <v>13</v>
      </c>
      <c r="D1" s="23" t="s">
        <v>149</v>
      </c>
      <c r="E1" s="21" t="s">
        <v>727</v>
      </c>
    </row>
    <row r="2" spans="1:5" s="35" customFormat="1" ht="16.149999999999999" customHeight="1" x14ac:dyDescent="0.25">
      <c r="A2" s="49" t="s">
        <v>19</v>
      </c>
      <c r="B2" s="49" t="s">
        <v>523</v>
      </c>
      <c r="C2" s="49" t="s">
        <v>524</v>
      </c>
      <c r="D2" s="38">
        <v>5</v>
      </c>
      <c r="E2" s="35">
        <v>1000</v>
      </c>
    </row>
    <row r="3" spans="1:5" s="35" customFormat="1" ht="16.149999999999999" customHeight="1" x14ac:dyDescent="0.25">
      <c r="A3" s="49" t="s">
        <v>19</v>
      </c>
      <c r="B3" s="49" t="s">
        <v>525</v>
      </c>
      <c r="C3" s="49" t="s">
        <v>526</v>
      </c>
      <c r="D3" s="38">
        <v>10</v>
      </c>
      <c r="E3" s="35">
        <v>2000</v>
      </c>
    </row>
    <row r="4" spans="1:5" s="35" customFormat="1" ht="15.75" x14ac:dyDescent="0.25">
      <c r="A4" s="49" t="s">
        <v>19</v>
      </c>
      <c r="B4" s="49" t="s">
        <v>367</v>
      </c>
      <c r="C4" s="49" t="s">
        <v>527</v>
      </c>
      <c r="D4" s="38">
        <v>7</v>
      </c>
      <c r="E4" s="35">
        <v>1400</v>
      </c>
    </row>
    <row r="5" spans="1:5" s="35" customFormat="1" ht="37.9" customHeight="1" x14ac:dyDescent="0.25">
      <c r="A5" s="49" t="s">
        <v>19</v>
      </c>
      <c r="B5" s="49" t="s">
        <v>528</v>
      </c>
      <c r="C5" s="49" t="s">
        <v>529</v>
      </c>
      <c r="D5" s="38">
        <v>8</v>
      </c>
      <c r="E5" s="35">
        <v>1600</v>
      </c>
    </row>
    <row r="6" spans="1:5" s="35" customFormat="1" ht="16.149999999999999" customHeight="1" x14ac:dyDescent="0.25">
      <c r="A6" s="49" t="s">
        <v>19</v>
      </c>
      <c r="B6" s="49" t="s">
        <v>530</v>
      </c>
      <c r="C6" s="49" t="s">
        <v>531</v>
      </c>
      <c r="D6" s="38">
        <v>10</v>
      </c>
      <c r="E6" s="35">
        <v>2000</v>
      </c>
    </row>
    <row r="7" spans="1:5" s="35" customFormat="1" ht="16.149999999999999" customHeight="1" x14ac:dyDescent="0.25">
      <c r="A7" s="49" t="s">
        <v>21</v>
      </c>
      <c r="B7" s="49" t="s">
        <v>227</v>
      </c>
      <c r="C7" s="49" t="s">
        <v>532</v>
      </c>
      <c r="D7" s="38">
        <v>66</v>
      </c>
      <c r="E7" s="35">
        <v>13200</v>
      </c>
    </row>
    <row r="8" spans="1:5" s="35" customFormat="1" ht="16.149999999999999" customHeight="1" x14ac:dyDescent="0.25">
      <c r="A8" s="49" t="s">
        <v>21</v>
      </c>
      <c r="B8" s="49" t="s">
        <v>533</v>
      </c>
      <c r="C8" s="49" t="s">
        <v>534</v>
      </c>
      <c r="D8" s="38">
        <v>43</v>
      </c>
      <c r="E8" s="35">
        <v>8600</v>
      </c>
    </row>
    <row r="9" spans="1:5" s="35" customFormat="1" ht="15.75" x14ac:dyDescent="0.25">
      <c r="A9" s="49" t="s">
        <v>21</v>
      </c>
      <c r="B9" s="49" t="s">
        <v>367</v>
      </c>
      <c r="C9" s="49" t="s">
        <v>527</v>
      </c>
      <c r="D9" s="38">
        <v>20</v>
      </c>
      <c r="E9" s="35">
        <v>4000</v>
      </c>
    </row>
    <row r="10" spans="1:5" s="35" customFormat="1" ht="15.75" x14ac:dyDescent="0.25">
      <c r="A10" s="49" t="s">
        <v>21</v>
      </c>
      <c r="B10" s="49" t="s">
        <v>535</v>
      </c>
      <c r="C10" s="49" t="s">
        <v>536</v>
      </c>
      <c r="D10" s="38">
        <v>39</v>
      </c>
      <c r="E10" s="35">
        <v>7800</v>
      </c>
    </row>
    <row r="11" spans="1:5" s="35" customFormat="1" ht="26.45" customHeight="1" x14ac:dyDescent="0.25">
      <c r="A11" s="49" t="s">
        <v>21</v>
      </c>
      <c r="B11" s="49" t="s">
        <v>537</v>
      </c>
      <c r="C11" s="49" t="s">
        <v>499</v>
      </c>
      <c r="D11" s="38">
        <v>22</v>
      </c>
      <c r="E11" s="35">
        <v>4400</v>
      </c>
    </row>
    <row r="12" spans="1:5" s="35" customFormat="1" ht="15.75" x14ac:dyDescent="0.25">
      <c r="A12" s="49" t="s">
        <v>21</v>
      </c>
      <c r="B12" s="49" t="s">
        <v>538</v>
      </c>
      <c r="C12" s="49" t="s">
        <v>539</v>
      </c>
      <c r="D12" s="38">
        <v>30</v>
      </c>
      <c r="E12" s="35">
        <v>6000</v>
      </c>
    </row>
    <row r="13" spans="1:5" s="35" customFormat="1" ht="15.75" x14ac:dyDescent="0.25">
      <c r="A13" s="49" t="s">
        <v>21</v>
      </c>
      <c r="B13" s="49" t="s">
        <v>540</v>
      </c>
      <c r="C13" s="49" t="s">
        <v>541</v>
      </c>
      <c r="D13" s="38">
        <v>26</v>
      </c>
      <c r="E13" s="35">
        <v>5200</v>
      </c>
    </row>
    <row r="14" spans="1:5" s="35" customFormat="1" ht="15.75" x14ac:dyDescent="0.25">
      <c r="A14" s="49" t="s">
        <v>21</v>
      </c>
      <c r="B14" s="49" t="s">
        <v>231</v>
      </c>
      <c r="C14" s="49" t="s">
        <v>542</v>
      </c>
      <c r="D14" s="38">
        <v>30</v>
      </c>
      <c r="E14" s="35">
        <v>6000</v>
      </c>
    </row>
    <row r="15" spans="1:5" s="35" customFormat="1" ht="15.75" x14ac:dyDescent="0.25">
      <c r="A15" s="49" t="s">
        <v>21</v>
      </c>
      <c r="B15" s="49" t="s">
        <v>543</v>
      </c>
      <c r="C15" s="49" t="s">
        <v>544</v>
      </c>
      <c r="D15" s="38">
        <v>48</v>
      </c>
      <c r="E15" s="35">
        <v>9600</v>
      </c>
    </row>
    <row r="16" spans="1:5" s="35" customFormat="1" ht="15.75" hidden="1" x14ac:dyDescent="0.25">
      <c r="A16" s="49" t="s">
        <v>21</v>
      </c>
      <c r="B16" s="49" t="s">
        <v>519</v>
      </c>
      <c r="C16" s="49" t="s">
        <v>545</v>
      </c>
      <c r="D16" s="38"/>
      <c r="E16" s="35">
        <v>0</v>
      </c>
    </row>
    <row r="17" spans="1:5" s="35" customFormat="1" ht="15.75" x14ac:dyDescent="0.25">
      <c r="A17" s="49" t="s">
        <v>21</v>
      </c>
      <c r="B17" s="49" t="s">
        <v>546</v>
      </c>
      <c r="C17" s="49" t="s">
        <v>547</v>
      </c>
      <c r="D17" s="38">
        <v>26</v>
      </c>
      <c r="E17" s="35">
        <v>5200</v>
      </c>
    </row>
    <row r="18" spans="1:5" s="35" customFormat="1" ht="16.149999999999999" customHeight="1" x14ac:dyDescent="0.25">
      <c r="A18" s="49" t="s">
        <v>21</v>
      </c>
      <c r="B18" s="49" t="s">
        <v>169</v>
      </c>
      <c r="C18" s="49" t="s">
        <v>548</v>
      </c>
      <c r="D18" s="38">
        <v>23</v>
      </c>
      <c r="E18" s="35">
        <v>4600</v>
      </c>
    </row>
    <row r="19" spans="1:5" s="35" customFormat="1" ht="15.75" x14ac:dyDescent="0.25">
      <c r="A19" s="49" t="s">
        <v>21</v>
      </c>
      <c r="B19" s="49" t="s">
        <v>380</v>
      </c>
      <c r="C19" s="49" t="s">
        <v>549</v>
      </c>
      <c r="D19" s="38">
        <v>16</v>
      </c>
      <c r="E19" s="35">
        <v>3200</v>
      </c>
    </row>
    <row r="20" spans="1:5" s="35" customFormat="1" ht="15.75" x14ac:dyDescent="0.25">
      <c r="A20" s="49" t="s">
        <v>21</v>
      </c>
      <c r="B20" s="49" t="s">
        <v>550</v>
      </c>
      <c r="C20" s="49" t="s">
        <v>358</v>
      </c>
      <c r="D20" s="38">
        <v>25</v>
      </c>
      <c r="E20" s="35">
        <v>5000</v>
      </c>
    </row>
    <row r="21" spans="1:5" s="35" customFormat="1" ht="15.75" x14ac:dyDescent="0.25">
      <c r="A21" s="49" t="s">
        <v>21</v>
      </c>
      <c r="B21" s="49" t="s">
        <v>437</v>
      </c>
      <c r="C21" s="49" t="s">
        <v>551</v>
      </c>
      <c r="D21" s="38">
        <v>27</v>
      </c>
      <c r="E21" s="35">
        <v>5400</v>
      </c>
    </row>
    <row r="22" spans="1:5" s="35" customFormat="1" ht="16.149999999999999" customHeight="1" x14ac:dyDescent="0.25">
      <c r="A22" s="49" t="s">
        <v>21</v>
      </c>
      <c r="B22" s="49" t="s">
        <v>552</v>
      </c>
      <c r="C22" s="49" t="s">
        <v>553</v>
      </c>
      <c r="D22" s="38">
        <v>32</v>
      </c>
      <c r="E22" s="35">
        <v>6400</v>
      </c>
    </row>
    <row r="23" spans="1:5" s="35" customFormat="1" ht="16.149999999999999" customHeight="1" x14ac:dyDescent="0.25">
      <c r="A23" s="49" t="s">
        <v>21</v>
      </c>
      <c r="B23" s="49" t="s">
        <v>554</v>
      </c>
      <c r="C23" s="49" t="s">
        <v>555</v>
      </c>
      <c r="D23" s="38">
        <v>38</v>
      </c>
      <c r="E23" s="35">
        <v>7600</v>
      </c>
    </row>
    <row r="24" spans="1:5" s="35" customFormat="1" ht="16.149999999999999" customHeight="1" x14ac:dyDescent="0.25">
      <c r="A24" s="49" t="s">
        <v>21</v>
      </c>
      <c r="B24" s="49" t="s">
        <v>556</v>
      </c>
      <c r="C24" s="49" t="s">
        <v>557</v>
      </c>
      <c r="D24" s="38">
        <v>33</v>
      </c>
      <c r="E24" s="35">
        <v>6600</v>
      </c>
    </row>
    <row r="25" spans="1:5" s="35" customFormat="1" ht="16.149999999999999" customHeight="1" x14ac:dyDescent="0.25">
      <c r="A25" s="49" t="s">
        <v>21</v>
      </c>
      <c r="B25" s="49" t="s">
        <v>170</v>
      </c>
      <c r="C25" s="49" t="s">
        <v>558</v>
      </c>
      <c r="D25" s="38">
        <v>38</v>
      </c>
      <c r="E25" s="35">
        <v>7600</v>
      </c>
    </row>
    <row r="26" spans="1:5" s="35" customFormat="1" ht="15.75" x14ac:dyDescent="0.25">
      <c r="A26" s="49" t="s">
        <v>21</v>
      </c>
      <c r="B26" s="49" t="s">
        <v>559</v>
      </c>
      <c r="C26" s="49" t="s">
        <v>560</v>
      </c>
      <c r="D26" s="38">
        <v>11</v>
      </c>
      <c r="E26" s="35">
        <v>2200</v>
      </c>
    </row>
    <row r="27" spans="1:5" s="35" customFormat="1" ht="16.149999999999999" customHeight="1" x14ac:dyDescent="0.25">
      <c r="A27" s="49" t="s">
        <v>21</v>
      </c>
      <c r="B27" s="49" t="s">
        <v>561</v>
      </c>
      <c r="C27" s="49" t="s">
        <v>562</v>
      </c>
      <c r="D27" s="38">
        <v>32</v>
      </c>
      <c r="E27" s="35">
        <v>6400</v>
      </c>
    </row>
    <row r="28" spans="1:5" s="35" customFormat="1" ht="15.75" x14ac:dyDescent="0.25">
      <c r="A28" s="49" t="s">
        <v>35</v>
      </c>
      <c r="B28" s="49" t="s">
        <v>624</v>
      </c>
      <c r="C28" s="49" t="s">
        <v>625</v>
      </c>
      <c r="D28" s="38">
        <v>28</v>
      </c>
      <c r="E28" s="35">
        <v>5600</v>
      </c>
    </row>
    <row r="29" spans="1:5" s="35" customFormat="1" ht="15.75" x14ac:dyDescent="0.25">
      <c r="A29" s="49" t="s">
        <v>35</v>
      </c>
      <c r="B29" s="49" t="s">
        <v>626</v>
      </c>
      <c r="C29" s="49" t="s">
        <v>627</v>
      </c>
      <c r="D29" s="38">
        <v>7</v>
      </c>
      <c r="E29" s="35">
        <v>1400</v>
      </c>
    </row>
    <row r="30" spans="1:5" s="35" customFormat="1" ht="15.75" x14ac:dyDescent="0.25">
      <c r="A30" s="49" t="s">
        <v>87</v>
      </c>
      <c r="B30" s="49" t="s">
        <v>565</v>
      </c>
      <c r="C30" s="49" t="s">
        <v>628</v>
      </c>
      <c r="D30" s="38">
        <v>12</v>
      </c>
      <c r="E30" s="35">
        <v>2400</v>
      </c>
    </row>
    <row r="31" spans="1:5" s="35" customFormat="1" ht="15.75" x14ac:dyDescent="0.25">
      <c r="A31" s="49" t="s">
        <v>87</v>
      </c>
      <c r="B31" s="49" t="s">
        <v>629</v>
      </c>
      <c r="C31" s="49" t="s">
        <v>630</v>
      </c>
      <c r="D31" s="38">
        <v>29</v>
      </c>
      <c r="E31" s="35">
        <v>5800</v>
      </c>
    </row>
    <row r="32" spans="1:5" s="35" customFormat="1" ht="15.75" x14ac:dyDescent="0.25">
      <c r="A32" s="49" t="s">
        <v>27</v>
      </c>
      <c r="B32" s="49" t="s">
        <v>533</v>
      </c>
      <c r="C32" s="49" t="s">
        <v>534</v>
      </c>
      <c r="D32" s="38">
        <v>17</v>
      </c>
      <c r="E32" s="35">
        <v>3400</v>
      </c>
    </row>
    <row r="33" spans="1:5" s="35" customFormat="1" ht="15.75" x14ac:dyDescent="0.25">
      <c r="A33" s="49" t="s">
        <v>27</v>
      </c>
      <c r="B33" s="49" t="s">
        <v>367</v>
      </c>
      <c r="C33" s="49" t="s">
        <v>527</v>
      </c>
      <c r="D33" s="38">
        <v>54</v>
      </c>
      <c r="E33" s="35">
        <v>10800</v>
      </c>
    </row>
    <row r="34" spans="1:5" s="35" customFormat="1" ht="16.149999999999999" customHeight="1" x14ac:dyDescent="0.25">
      <c r="A34" s="49" t="s">
        <v>27</v>
      </c>
      <c r="B34" s="49" t="s">
        <v>631</v>
      </c>
      <c r="C34" s="49" t="s">
        <v>632</v>
      </c>
      <c r="D34" s="38">
        <v>5</v>
      </c>
      <c r="E34" s="35">
        <v>1000</v>
      </c>
    </row>
    <row r="35" spans="1:5" s="35" customFormat="1" ht="16.149999999999999" customHeight="1" x14ac:dyDescent="0.25">
      <c r="A35" s="49" t="s">
        <v>27</v>
      </c>
      <c r="B35" s="49" t="s">
        <v>537</v>
      </c>
      <c r="C35" s="49" t="s">
        <v>499</v>
      </c>
      <c r="D35" s="38">
        <v>20</v>
      </c>
      <c r="E35" s="35">
        <v>4000</v>
      </c>
    </row>
    <row r="36" spans="1:5" s="35" customFormat="1" ht="15.75" x14ac:dyDescent="0.25">
      <c r="A36" s="49" t="s">
        <v>27</v>
      </c>
      <c r="B36" s="49" t="s">
        <v>538</v>
      </c>
      <c r="C36" s="49" t="s">
        <v>539</v>
      </c>
      <c r="D36" s="38">
        <v>20</v>
      </c>
      <c r="E36" s="35">
        <v>4000</v>
      </c>
    </row>
    <row r="37" spans="1:5" s="35" customFormat="1" ht="16.149999999999999" customHeight="1" x14ac:dyDescent="0.25">
      <c r="A37" s="49" t="s">
        <v>27</v>
      </c>
      <c r="B37" s="49" t="s">
        <v>528</v>
      </c>
      <c r="C37" s="49" t="s">
        <v>529</v>
      </c>
      <c r="D37" s="38">
        <v>10</v>
      </c>
      <c r="E37" s="35">
        <v>2000</v>
      </c>
    </row>
    <row r="38" spans="1:5" s="35" customFormat="1" ht="16.149999999999999" customHeight="1" x14ac:dyDescent="0.25">
      <c r="A38" s="49" t="s">
        <v>27</v>
      </c>
      <c r="B38" s="49" t="s">
        <v>540</v>
      </c>
      <c r="C38" s="49" t="s">
        <v>541</v>
      </c>
      <c r="D38" s="38">
        <v>47</v>
      </c>
      <c r="E38" s="35">
        <v>9400</v>
      </c>
    </row>
    <row r="39" spans="1:5" s="35" customFormat="1" ht="16.149999999999999" customHeight="1" x14ac:dyDescent="0.25">
      <c r="A39" s="49" t="s">
        <v>27</v>
      </c>
      <c r="B39" s="49" t="s">
        <v>543</v>
      </c>
      <c r="C39" s="49" t="s">
        <v>544</v>
      </c>
      <c r="D39" s="38">
        <v>16</v>
      </c>
      <c r="E39" s="35">
        <v>3200</v>
      </c>
    </row>
    <row r="40" spans="1:5" s="35" customFormat="1" ht="16.149999999999999" customHeight="1" x14ac:dyDescent="0.25">
      <c r="A40" s="49" t="s">
        <v>27</v>
      </c>
      <c r="B40" s="49" t="s">
        <v>546</v>
      </c>
      <c r="C40" s="49" t="s">
        <v>547</v>
      </c>
      <c r="D40" s="38">
        <v>10</v>
      </c>
      <c r="E40" s="35">
        <v>2000</v>
      </c>
    </row>
    <row r="41" spans="1:5" s="35" customFormat="1" ht="16.149999999999999" customHeight="1" x14ac:dyDescent="0.25">
      <c r="A41" s="49" t="s">
        <v>27</v>
      </c>
      <c r="B41" s="49" t="s">
        <v>169</v>
      </c>
      <c r="C41" s="49" t="s">
        <v>548</v>
      </c>
      <c r="D41" s="38">
        <v>11</v>
      </c>
      <c r="E41" s="35">
        <v>2200</v>
      </c>
    </row>
    <row r="42" spans="1:5" s="35" customFormat="1" ht="16.149999999999999" customHeight="1" x14ac:dyDescent="0.25">
      <c r="A42" s="49" t="s">
        <v>27</v>
      </c>
      <c r="B42" s="49" t="s">
        <v>550</v>
      </c>
      <c r="C42" s="49" t="s">
        <v>358</v>
      </c>
      <c r="D42" s="38">
        <v>28</v>
      </c>
      <c r="E42" s="35">
        <v>5600</v>
      </c>
    </row>
    <row r="43" spans="1:5" s="35" customFormat="1" ht="15.75" x14ac:dyDescent="0.25">
      <c r="A43" s="49" t="s">
        <v>27</v>
      </c>
      <c r="B43" s="49" t="s">
        <v>559</v>
      </c>
      <c r="C43" s="49" t="s">
        <v>560</v>
      </c>
      <c r="D43" s="38">
        <v>9</v>
      </c>
      <c r="E43" s="35">
        <v>1800</v>
      </c>
    </row>
    <row r="44" spans="1:5" s="35" customFormat="1" ht="16.149999999999999" customHeight="1" x14ac:dyDescent="0.25">
      <c r="A44" s="49" t="s">
        <v>27</v>
      </c>
      <c r="B44" s="49" t="s">
        <v>561</v>
      </c>
      <c r="C44" s="49" t="s">
        <v>633</v>
      </c>
      <c r="D44" s="38">
        <v>38</v>
      </c>
      <c r="E44" s="35">
        <v>7600</v>
      </c>
    </row>
    <row r="45" spans="1:5" s="35" customFormat="1" ht="16.149999999999999" customHeight="1" x14ac:dyDescent="0.25">
      <c r="A45" s="49" t="s">
        <v>27</v>
      </c>
      <c r="B45" s="49" t="s">
        <v>634</v>
      </c>
      <c r="C45" s="49" t="s">
        <v>635</v>
      </c>
      <c r="D45" s="38">
        <v>5</v>
      </c>
      <c r="E45" s="35">
        <v>1000</v>
      </c>
    </row>
    <row r="46" spans="1:5" s="35" customFormat="1" ht="16.149999999999999" customHeight="1" x14ac:dyDescent="0.2">
      <c r="A46" s="35" t="s">
        <v>409</v>
      </c>
      <c r="D46" s="38"/>
    </row>
  </sheetData>
  <pageMargins left="0.2" right="0.2" top="0.75" bottom="0.5" header="0.3" footer="0.3"/>
  <pageSetup scale="70" orientation="landscape" r:id="rId1"/>
  <headerFooter>
    <oddHeader>&amp;CSkyway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workbookViewId="0">
      <selection activeCell="D1" sqref="D1:E1048576"/>
    </sheetView>
  </sheetViews>
  <sheetFormatPr defaultColWidth="9.140625" defaultRowHeight="12.75" x14ac:dyDescent="0.2"/>
  <cols>
    <col min="1" max="1" width="6.28515625" style="18" bestFit="1" customWidth="1"/>
    <col min="2" max="2" width="7.140625" style="18" customWidth="1"/>
    <col min="3" max="3" width="36.28515625" style="18" bestFit="1" customWidth="1"/>
    <col min="4" max="4" width="7.28515625" style="20" customWidth="1"/>
    <col min="5" max="16384" width="9.140625" style="18"/>
  </cols>
  <sheetData>
    <row r="1" spans="1:5" s="17" customFormat="1" x14ac:dyDescent="0.2">
      <c r="A1" s="17" t="s">
        <v>11</v>
      </c>
      <c r="B1" s="17" t="s">
        <v>12</v>
      </c>
      <c r="C1" s="17" t="s">
        <v>13</v>
      </c>
      <c r="D1" s="23" t="s">
        <v>149</v>
      </c>
      <c r="E1" s="21" t="s">
        <v>727</v>
      </c>
    </row>
    <row r="2" spans="1:5" s="17" customFormat="1" x14ac:dyDescent="0.2">
      <c r="A2" s="21" t="s">
        <v>19</v>
      </c>
      <c r="B2" s="17">
        <v>10</v>
      </c>
      <c r="C2" s="21" t="s">
        <v>570</v>
      </c>
      <c r="D2" s="23">
        <v>7</v>
      </c>
      <c r="E2" s="17">
        <v>1400</v>
      </c>
    </row>
    <row r="3" spans="1:5" s="17" customFormat="1" x14ac:dyDescent="0.2">
      <c r="A3" s="21" t="s">
        <v>19</v>
      </c>
      <c r="B3" s="17">
        <v>135</v>
      </c>
      <c r="C3" s="21" t="s">
        <v>582</v>
      </c>
      <c r="D3" s="23">
        <v>10</v>
      </c>
      <c r="E3" s="17">
        <v>2000</v>
      </c>
    </row>
    <row r="4" spans="1:5" s="17" customFormat="1" x14ac:dyDescent="0.2">
      <c r="A4" s="21" t="s">
        <v>19</v>
      </c>
      <c r="B4" s="17">
        <v>222</v>
      </c>
      <c r="C4" s="21" t="s">
        <v>718</v>
      </c>
      <c r="D4" s="23">
        <v>17</v>
      </c>
      <c r="E4" s="17">
        <v>3400</v>
      </c>
    </row>
    <row r="5" spans="1:5" s="17" customFormat="1" x14ac:dyDescent="0.2">
      <c r="A5" s="21" t="s">
        <v>19</v>
      </c>
      <c r="B5" s="17">
        <v>337</v>
      </c>
      <c r="C5" s="21" t="s">
        <v>589</v>
      </c>
      <c r="D5" s="23">
        <v>8</v>
      </c>
      <c r="E5" s="17">
        <v>1600</v>
      </c>
    </row>
    <row r="6" spans="1:5" s="17" customFormat="1" x14ac:dyDescent="0.2">
      <c r="A6" s="21" t="s">
        <v>19</v>
      </c>
      <c r="B6" s="17">
        <v>340</v>
      </c>
      <c r="C6" s="21" t="s">
        <v>591</v>
      </c>
      <c r="D6" s="23"/>
      <c r="E6" s="17">
        <v>0</v>
      </c>
    </row>
    <row r="7" spans="1:5" s="17" customFormat="1" ht="22.9" customHeight="1" x14ac:dyDescent="0.2">
      <c r="A7" s="17" t="s">
        <v>19</v>
      </c>
      <c r="B7" s="17">
        <v>404</v>
      </c>
      <c r="C7" s="17" t="s">
        <v>598</v>
      </c>
      <c r="D7" s="23">
        <v>8</v>
      </c>
      <c r="E7" s="17">
        <v>1600</v>
      </c>
    </row>
    <row r="8" spans="1:5" s="17" customFormat="1" x14ac:dyDescent="0.2">
      <c r="A8" s="21" t="s">
        <v>19</v>
      </c>
      <c r="B8" s="17">
        <v>416</v>
      </c>
      <c r="C8" s="21" t="s">
        <v>604</v>
      </c>
      <c r="D8" s="23">
        <v>6</v>
      </c>
      <c r="E8" s="17">
        <v>1200</v>
      </c>
    </row>
    <row r="9" spans="1:5" s="17" customFormat="1" x14ac:dyDescent="0.2">
      <c r="A9" s="21" t="s">
        <v>19</v>
      </c>
      <c r="B9" s="17">
        <v>434</v>
      </c>
      <c r="C9" s="21" t="s">
        <v>611</v>
      </c>
      <c r="D9" s="23">
        <v>6</v>
      </c>
      <c r="E9" s="17">
        <v>1200</v>
      </c>
    </row>
    <row r="10" spans="1:5" s="35" customFormat="1" ht="16.149999999999999" customHeight="1" x14ac:dyDescent="0.25">
      <c r="A10" s="49" t="s">
        <v>21</v>
      </c>
      <c r="B10" s="49">
        <v>9</v>
      </c>
      <c r="C10" s="49" t="s">
        <v>709</v>
      </c>
      <c r="D10" s="38">
        <v>13</v>
      </c>
      <c r="E10" s="35">
        <v>2600</v>
      </c>
    </row>
    <row r="11" spans="1:5" s="35" customFormat="1" ht="15.75" x14ac:dyDescent="0.25">
      <c r="A11" s="49" t="s">
        <v>21</v>
      </c>
      <c r="B11" s="49">
        <v>10</v>
      </c>
      <c r="C11" s="49" t="s">
        <v>570</v>
      </c>
      <c r="D11" s="38">
        <v>55</v>
      </c>
      <c r="E11" s="35">
        <v>11000</v>
      </c>
    </row>
    <row r="12" spans="1:5" s="35" customFormat="1" ht="25.9" customHeight="1" x14ac:dyDescent="0.25">
      <c r="A12" s="49" t="s">
        <v>21</v>
      </c>
      <c r="B12" s="49">
        <v>26</v>
      </c>
      <c r="C12" s="49" t="s">
        <v>572</v>
      </c>
      <c r="D12" s="38">
        <v>63</v>
      </c>
      <c r="E12" s="35">
        <v>12600</v>
      </c>
    </row>
    <row r="13" spans="1:5" s="35" customFormat="1" ht="16.149999999999999" customHeight="1" x14ac:dyDescent="0.25">
      <c r="A13" s="49" t="s">
        <v>707</v>
      </c>
      <c r="B13" s="49">
        <v>43</v>
      </c>
      <c r="C13" s="49" t="s">
        <v>710</v>
      </c>
      <c r="D13" s="38">
        <v>48</v>
      </c>
      <c r="E13" s="35">
        <v>9600</v>
      </c>
    </row>
    <row r="14" spans="1:5" s="35" customFormat="1" ht="16.149999999999999" customHeight="1" x14ac:dyDescent="0.25">
      <c r="A14" s="49" t="s">
        <v>707</v>
      </c>
      <c r="B14" s="49">
        <v>48</v>
      </c>
      <c r="C14" s="49" t="s">
        <v>499</v>
      </c>
      <c r="D14" s="38">
        <v>11</v>
      </c>
      <c r="E14" s="35">
        <v>2200</v>
      </c>
    </row>
    <row r="15" spans="1:5" s="35" customFormat="1" ht="16.149999999999999" customHeight="1" x14ac:dyDescent="0.25">
      <c r="A15" s="49" t="s">
        <v>21</v>
      </c>
      <c r="B15" s="49">
        <v>64</v>
      </c>
      <c r="C15" s="49" t="s">
        <v>574</v>
      </c>
      <c r="D15" s="38">
        <v>11</v>
      </c>
      <c r="E15" s="35">
        <v>2200</v>
      </c>
    </row>
    <row r="16" spans="1:5" s="35" customFormat="1" ht="16.149999999999999" customHeight="1" x14ac:dyDescent="0.25">
      <c r="A16" s="49" t="s">
        <v>707</v>
      </c>
      <c r="B16" s="49">
        <v>84</v>
      </c>
      <c r="C16" s="49" t="s">
        <v>717</v>
      </c>
      <c r="D16" s="38">
        <v>10</v>
      </c>
      <c r="E16" s="35">
        <v>2000</v>
      </c>
    </row>
    <row r="17" spans="1:5" s="35" customFormat="1" ht="15.75" x14ac:dyDescent="0.25">
      <c r="A17" s="49" t="s">
        <v>707</v>
      </c>
      <c r="B17" s="49">
        <v>85</v>
      </c>
      <c r="C17" s="49" t="s">
        <v>712</v>
      </c>
      <c r="D17" s="38">
        <v>6</v>
      </c>
      <c r="E17" s="35">
        <v>1200</v>
      </c>
    </row>
    <row r="18" spans="1:5" s="35" customFormat="1" ht="16.149999999999999" customHeight="1" x14ac:dyDescent="0.25">
      <c r="A18" s="49" t="s">
        <v>21</v>
      </c>
      <c r="B18" s="49">
        <v>135</v>
      </c>
      <c r="C18" s="49" t="s">
        <v>582</v>
      </c>
      <c r="D18" s="38">
        <v>55</v>
      </c>
      <c r="E18" s="35">
        <v>11000</v>
      </c>
    </row>
    <row r="19" spans="1:5" s="35" customFormat="1" ht="15.75" x14ac:dyDescent="0.25">
      <c r="A19" s="49" t="s">
        <v>21</v>
      </c>
      <c r="B19" s="49">
        <v>279</v>
      </c>
      <c r="C19" s="49" t="s">
        <v>711</v>
      </c>
      <c r="D19" s="38">
        <v>31</v>
      </c>
      <c r="E19" s="35">
        <v>6200</v>
      </c>
    </row>
    <row r="20" spans="1:5" s="35" customFormat="1" ht="15.75" x14ac:dyDescent="0.25">
      <c r="A20" s="49" t="s">
        <v>21</v>
      </c>
      <c r="B20" s="49">
        <v>313</v>
      </c>
      <c r="C20" s="49" t="s">
        <v>586</v>
      </c>
      <c r="D20" s="38">
        <v>32</v>
      </c>
      <c r="E20" s="35">
        <v>6400</v>
      </c>
    </row>
    <row r="21" spans="1:5" s="35" customFormat="1" ht="15.75" x14ac:dyDescent="0.25">
      <c r="A21" s="49" t="s">
        <v>707</v>
      </c>
      <c r="B21" s="49">
        <v>321</v>
      </c>
      <c r="C21" s="49" t="s">
        <v>588</v>
      </c>
      <c r="D21" s="38"/>
      <c r="E21" s="35">
        <v>0</v>
      </c>
    </row>
    <row r="22" spans="1:5" s="35" customFormat="1" ht="15.75" x14ac:dyDescent="0.25">
      <c r="A22" s="49" t="s">
        <v>707</v>
      </c>
      <c r="B22" s="49">
        <v>337</v>
      </c>
      <c r="C22" s="49" t="s">
        <v>589</v>
      </c>
      <c r="D22" s="38">
        <v>43</v>
      </c>
      <c r="E22" s="35">
        <v>8600</v>
      </c>
    </row>
    <row r="23" spans="1:5" s="35" customFormat="1" ht="15.75" x14ac:dyDescent="0.25">
      <c r="A23" s="49" t="s">
        <v>707</v>
      </c>
      <c r="B23" s="49">
        <v>371</v>
      </c>
      <c r="C23" s="49" t="s">
        <v>595</v>
      </c>
      <c r="D23" s="38">
        <v>50</v>
      </c>
      <c r="E23" s="35">
        <v>10000</v>
      </c>
    </row>
    <row r="24" spans="1:5" s="35" customFormat="1" ht="16.149999999999999" customHeight="1" x14ac:dyDescent="0.25">
      <c r="A24" s="49" t="s">
        <v>707</v>
      </c>
      <c r="B24" s="49">
        <v>404</v>
      </c>
      <c r="C24" s="49" t="s">
        <v>598</v>
      </c>
      <c r="D24" s="38">
        <v>41</v>
      </c>
      <c r="E24" s="35">
        <v>8200</v>
      </c>
    </row>
    <row r="25" spans="1:5" s="35" customFormat="1" ht="16.149999999999999" customHeight="1" x14ac:dyDescent="0.25">
      <c r="A25" s="49" t="s">
        <v>21</v>
      </c>
      <c r="B25" s="49">
        <v>407</v>
      </c>
      <c r="C25" s="49" t="s">
        <v>600</v>
      </c>
      <c r="D25" s="38">
        <v>26</v>
      </c>
      <c r="E25" s="35">
        <v>5200</v>
      </c>
    </row>
    <row r="26" spans="1:5" s="35" customFormat="1" ht="15.75" x14ac:dyDescent="0.25">
      <c r="A26" s="49" t="s">
        <v>707</v>
      </c>
      <c r="B26" s="49">
        <v>413</v>
      </c>
      <c r="C26" s="49" t="s">
        <v>602</v>
      </c>
      <c r="D26" s="38">
        <v>47</v>
      </c>
      <c r="E26" s="35">
        <v>9400</v>
      </c>
    </row>
    <row r="27" spans="1:5" s="35" customFormat="1" ht="16.149999999999999" customHeight="1" x14ac:dyDescent="0.25">
      <c r="A27" s="49" t="s">
        <v>707</v>
      </c>
      <c r="B27" s="49">
        <v>417</v>
      </c>
      <c r="C27" s="49" t="s">
        <v>606</v>
      </c>
      <c r="D27" s="38">
        <v>38</v>
      </c>
      <c r="E27" s="35">
        <v>7600</v>
      </c>
    </row>
    <row r="28" spans="1:5" s="35" customFormat="1" ht="16.149999999999999" customHeight="1" x14ac:dyDescent="0.25">
      <c r="A28" s="49" t="s">
        <v>707</v>
      </c>
      <c r="B28" s="49">
        <v>422</v>
      </c>
      <c r="C28" s="49" t="s">
        <v>608</v>
      </c>
      <c r="D28" s="38">
        <v>33</v>
      </c>
      <c r="E28" s="35">
        <v>6600</v>
      </c>
    </row>
    <row r="29" spans="1:5" s="35" customFormat="1" ht="16.149999999999999" customHeight="1" x14ac:dyDescent="0.25">
      <c r="A29" s="49" t="s">
        <v>21</v>
      </c>
      <c r="B29" s="49">
        <v>431</v>
      </c>
      <c r="C29" s="49" t="s">
        <v>610</v>
      </c>
      <c r="D29" s="38"/>
      <c r="E29" s="35">
        <v>0</v>
      </c>
    </row>
    <row r="30" spans="1:5" s="35" customFormat="1" ht="16.149999999999999" customHeight="1" x14ac:dyDescent="0.25">
      <c r="A30" s="49" t="s">
        <v>707</v>
      </c>
      <c r="B30" s="49">
        <v>468</v>
      </c>
      <c r="C30" s="49" t="s">
        <v>613</v>
      </c>
      <c r="D30" s="38">
        <v>19</v>
      </c>
      <c r="E30" s="35">
        <v>3800</v>
      </c>
    </row>
    <row r="31" spans="1:5" s="35" customFormat="1" ht="16.149999999999999" customHeight="1" x14ac:dyDescent="0.25">
      <c r="A31" s="49" t="s">
        <v>21</v>
      </c>
      <c r="B31" s="49">
        <v>475</v>
      </c>
      <c r="C31" s="49" t="s">
        <v>615</v>
      </c>
      <c r="D31" s="38">
        <v>117</v>
      </c>
      <c r="E31" s="35">
        <v>23400</v>
      </c>
    </row>
    <row r="32" spans="1:5" s="35" customFormat="1" ht="16.149999999999999" customHeight="1" x14ac:dyDescent="0.25">
      <c r="A32" s="49" t="s">
        <v>707</v>
      </c>
      <c r="B32" s="49">
        <v>484</v>
      </c>
      <c r="C32" s="49" t="s">
        <v>617</v>
      </c>
      <c r="D32" s="38">
        <v>20</v>
      </c>
      <c r="E32" s="35">
        <v>4000</v>
      </c>
    </row>
    <row r="33" spans="1:5" s="35" customFormat="1" ht="15.75" x14ac:dyDescent="0.25">
      <c r="A33" s="49" t="s">
        <v>21</v>
      </c>
      <c r="B33" s="49">
        <v>487</v>
      </c>
      <c r="C33" s="49" t="s">
        <v>619</v>
      </c>
      <c r="D33" s="38">
        <v>33</v>
      </c>
      <c r="E33" s="35">
        <v>6600</v>
      </c>
    </row>
    <row r="34" spans="1:5" s="35" customFormat="1" ht="16.149999999999999" customHeight="1" x14ac:dyDescent="0.25">
      <c r="A34" s="49" t="s">
        <v>707</v>
      </c>
      <c r="B34" s="49">
        <v>600</v>
      </c>
      <c r="C34" s="49" t="s">
        <v>621</v>
      </c>
      <c r="D34" s="38">
        <v>19</v>
      </c>
      <c r="E34" s="35">
        <v>3800</v>
      </c>
    </row>
    <row r="35" spans="1:5" s="35" customFormat="1" ht="25.15" customHeight="1" x14ac:dyDescent="0.25">
      <c r="A35" s="49" t="s">
        <v>35</v>
      </c>
      <c r="B35" s="49" t="s">
        <v>563</v>
      </c>
      <c r="C35" s="49" t="s">
        <v>564</v>
      </c>
      <c r="D35" s="38">
        <v>42</v>
      </c>
      <c r="E35" s="35">
        <v>8400</v>
      </c>
    </row>
    <row r="36" spans="1:5" s="35" customFormat="1" ht="16.149999999999999" customHeight="1" x14ac:dyDescent="0.25">
      <c r="A36" s="49" t="s">
        <v>35</v>
      </c>
      <c r="B36" s="49" t="s">
        <v>565</v>
      </c>
      <c r="C36" s="49" t="s">
        <v>566</v>
      </c>
      <c r="D36" s="38">
        <v>19</v>
      </c>
      <c r="E36" s="35">
        <v>3800</v>
      </c>
    </row>
    <row r="37" spans="1:5" s="35" customFormat="1" ht="15.75" x14ac:dyDescent="0.25">
      <c r="A37" s="49" t="s">
        <v>87</v>
      </c>
      <c r="B37" s="49" t="s">
        <v>567</v>
      </c>
      <c r="C37" s="49" t="s">
        <v>568</v>
      </c>
      <c r="D37" s="38">
        <v>19</v>
      </c>
      <c r="E37" s="35">
        <v>3800</v>
      </c>
    </row>
    <row r="38" spans="1:5" s="35" customFormat="1" ht="15.75" x14ac:dyDescent="0.25">
      <c r="A38" s="49" t="s">
        <v>27</v>
      </c>
      <c r="B38" s="49" t="s">
        <v>335</v>
      </c>
      <c r="C38" s="49" t="s">
        <v>569</v>
      </c>
      <c r="D38" s="38">
        <v>29</v>
      </c>
      <c r="E38" s="35">
        <v>5800</v>
      </c>
    </row>
    <row r="39" spans="1:5" s="35" customFormat="1" ht="15.75" x14ac:dyDescent="0.25">
      <c r="A39" s="49" t="s">
        <v>27</v>
      </c>
      <c r="B39" s="49" t="s">
        <v>321</v>
      </c>
      <c r="C39" s="49" t="s">
        <v>570</v>
      </c>
      <c r="D39" s="38">
        <v>13</v>
      </c>
      <c r="E39" s="35">
        <v>2600</v>
      </c>
    </row>
    <row r="40" spans="1:5" s="35" customFormat="1" ht="15.75" x14ac:dyDescent="0.25">
      <c r="A40" s="49" t="s">
        <v>27</v>
      </c>
      <c r="B40" s="49" t="s">
        <v>571</v>
      </c>
      <c r="C40" s="49" t="s">
        <v>572</v>
      </c>
      <c r="D40" s="38">
        <v>31</v>
      </c>
      <c r="E40" s="35">
        <v>6200</v>
      </c>
    </row>
    <row r="41" spans="1:5" s="35" customFormat="1" ht="16.149999999999999" customHeight="1" x14ac:dyDescent="0.25">
      <c r="A41" s="49" t="s">
        <v>27</v>
      </c>
      <c r="B41" s="49" t="s">
        <v>573</v>
      </c>
      <c r="C41" s="49" t="s">
        <v>499</v>
      </c>
      <c r="D41" s="38">
        <v>17</v>
      </c>
      <c r="E41" s="35">
        <v>3400</v>
      </c>
    </row>
    <row r="42" spans="1:5" s="35" customFormat="1" ht="16.149999999999999" customHeight="1" x14ac:dyDescent="0.25">
      <c r="A42" s="49" t="s">
        <v>27</v>
      </c>
      <c r="B42" s="49" t="s">
        <v>219</v>
      </c>
      <c r="C42" s="49" t="s">
        <v>574</v>
      </c>
      <c r="D42" s="38">
        <v>22</v>
      </c>
      <c r="E42" s="35">
        <v>4400</v>
      </c>
    </row>
    <row r="43" spans="1:5" s="35" customFormat="1" ht="15.75" x14ac:dyDescent="0.25">
      <c r="A43" s="49" t="s">
        <v>27</v>
      </c>
      <c r="B43" s="49" t="s">
        <v>221</v>
      </c>
      <c r="C43" s="49" t="s">
        <v>575</v>
      </c>
      <c r="D43" s="38">
        <v>16</v>
      </c>
      <c r="E43" s="35">
        <v>3200</v>
      </c>
    </row>
    <row r="44" spans="1:5" s="35" customFormat="1" ht="16.149999999999999" customHeight="1" x14ac:dyDescent="0.25">
      <c r="A44" s="49" t="s">
        <v>27</v>
      </c>
      <c r="B44" s="49" t="s">
        <v>576</v>
      </c>
      <c r="C44" s="49" t="s">
        <v>577</v>
      </c>
      <c r="D44" s="38">
        <v>25</v>
      </c>
      <c r="E44" s="35">
        <v>5000</v>
      </c>
    </row>
    <row r="45" spans="1:5" s="35" customFormat="1" ht="31.9" customHeight="1" x14ac:dyDescent="0.25">
      <c r="A45" s="49" t="s">
        <v>27</v>
      </c>
      <c r="B45" s="49" t="s">
        <v>578</v>
      </c>
      <c r="C45" s="49" t="s">
        <v>579</v>
      </c>
      <c r="D45" s="38">
        <v>12</v>
      </c>
      <c r="E45" s="35">
        <v>2400</v>
      </c>
    </row>
    <row r="46" spans="1:5" s="35" customFormat="1" ht="16.149999999999999" customHeight="1" x14ac:dyDescent="0.25">
      <c r="A46" s="49" t="s">
        <v>27</v>
      </c>
      <c r="B46" s="49" t="s">
        <v>253</v>
      </c>
      <c r="C46" s="49" t="s">
        <v>580</v>
      </c>
      <c r="D46" s="38">
        <v>8</v>
      </c>
      <c r="E46" s="35">
        <v>1600</v>
      </c>
    </row>
    <row r="47" spans="1:5" s="35" customFormat="1" ht="16.149999999999999" customHeight="1" x14ac:dyDescent="0.25">
      <c r="A47" s="49" t="s">
        <v>27</v>
      </c>
      <c r="B47" s="49" t="s">
        <v>581</v>
      </c>
      <c r="C47" s="49" t="s">
        <v>582</v>
      </c>
      <c r="D47" s="38">
        <v>35</v>
      </c>
      <c r="E47" s="35">
        <v>7000</v>
      </c>
    </row>
    <row r="48" spans="1:5" s="35" customFormat="1" ht="15.75" x14ac:dyDescent="0.25">
      <c r="A48" s="49" t="s">
        <v>27</v>
      </c>
      <c r="B48" s="49" t="s">
        <v>583</v>
      </c>
      <c r="C48" s="49" t="s">
        <v>584</v>
      </c>
      <c r="D48" s="38">
        <v>22</v>
      </c>
      <c r="E48" s="35">
        <v>4400</v>
      </c>
    </row>
    <row r="49" spans="1:5" s="35" customFormat="1" ht="16.149999999999999" customHeight="1" x14ac:dyDescent="0.25">
      <c r="A49" s="49" t="s">
        <v>27</v>
      </c>
      <c r="B49" s="49" t="s">
        <v>585</v>
      </c>
      <c r="C49" s="49" t="s">
        <v>586</v>
      </c>
      <c r="D49" s="38">
        <v>17</v>
      </c>
      <c r="E49" s="35">
        <v>3400</v>
      </c>
    </row>
    <row r="50" spans="1:5" s="35" customFormat="1" ht="15.75" x14ac:dyDescent="0.25">
      <c r="A50" s="49" t="s">
        <v>27</v>
      </c>
      <c r="B50" s="49" t="s">
        <v>587</v>
      </c>
      <c r="C50" s="49" t="s">
        <v>588</v>
      </c>
      <c r="D50" s="38">
        <v>22</v>
      </c>
      <c r="E50" s="35">
        <v>4400</v>
      </c>
    </row>
    <row r="51" spans="1:5" s="35" customFormat="1" ht="16.149999999999999" customHeight="1" x14ac:dyDescent="0.25">
      <c r="A51" s="49" t="s">
        <v>27</v>
      </c>
      <c r="B51" s="49" t="s">
        <v>359</v>
      </c>
      <c r="C51" s="49" t="s">
        <v>589</v>
      </c>
      <c r="D51" s="38">
        <v>29</v>
      </c>
      <c r="E51" s="35">
        <v>5800</v>
      </c>
    </row>
    <row r="52" spans="1:5" s="35" customFormat="1" ht="16.149999999999999" customHeight="1" x14ac:dyDescent="0.25">
      <c r="A52" s="49" t="s">
        <v>27</v>
      </c>
      <c r="B52" s="49" t="s">
        <v>590</v>
      </c>
      <c r="C52" s="49" t="s">
        <v>591</v>
      </c>
      <c r="D52" s="38">
        <v>17</v>
      </c>
      <c r="E52" s="35">
        <v>3400</v>
      </c>
    </row>
    <row r="53" spans="1:5" s="35" customFormat="1" ht="16.149999999999999" customHeight="1" x14ac:dyDescent="0.25">
      <c r="A53" s="49" t="s">
        <v>27</v>
      </c>
      <c r="B53" s="49" t="s">
        <v>592</v>
      </c>
      <c r="C53" s="49" t="s">
        <v>593</v>
      </c>
      <c r="D53" s="38">
        <v>12</v>
      </c>
      <c r="E53" s="35">
        <v>2400</v>
      </c>
    </row>
    <row r="54" spans="1:5" s="35" customFormat="1" ht="15.75" x14ac:dyDescent="0.25">
      <c r="A54" s="49" t="s">
        <v>27</v>
      </c>
      <c r="B54" s="49" t="s">
        <v>594</v>
      </c>
      <c r="C54" s="49" t="s">
        <v>595</v>
      </c>
      <c r="D54" s="38">
        <v>29</v>
      </c>
      <c r="E54" s="35">
        <v>5800</v>
      </c>
    </row>
    <row r="55" spans="1:5" s="35" customFormat="1" ht="16.149999999999999" customHeight="1" x14ac:dyDescent="0.25">
      <c r="A55" s="49" t="s">
        <v>27</v>
      </c>
      <c r="B55" s="49" t="s">
        <v>175</v>
      </c>
      <c r="C55" s="49" t="s">
        <v>596</v>
      </c>
      <c r="D55" s="38">
        <v>14</v>
      </c>
      <c r="E55" s="35">
        <v>2800</v>
      </c>
    </row>
    <row r="56" spans="1:5" s="35" customFormat="1" ht="16.149999999999999" customHeight="1" x14ac:dyDescent="0.25">
      <c r="A56" s="49" t="s">
        <v>27</v>
      </c>
      <c r="B56" s="49" t="s">
        <v>597</v>
      </c>
      <c r="C56" s="49" t="s">
        <v>598</v>
      </c>
      <c r="D56" s="38">
        <v>27</v>
      </c>
      <c r="E56" s="35">
        <v>5400</v>
      </c>
    </row>
    <row r="57" spans="1:5" s="35" customFormat="1" ht="16.149999999999999" customHeight="1" x14ac:dyDescent="0.25">
      <c r="A57" s="49" t="s">
        <v>27</v>
      </c>
      <c r="B57" s="49" t="s">
        <v>599</v>
      </c>
      <c r="C57" s="49" t="s">
        <v>600</v>
      </c>
      <c r="D57" s="38">
        <v>25</v>
      </c>
      <c r="E57" s="35">
        <v>5000</v>
      </c>
    </row>
    <row r="58" spans="1:5" s="35" customFormat="1" ht="16.149999999999999" customHeight="1" x14ac:dyDescent="0.25">
      <c r="A58" s="49" t="s">
        <v>27</v>
      </c>
      <c r="B58" s="49" t="s">
        <v>601</v>
      </c>
      <c r="C58" s="49" t="s">
        <v>602</v>
      </c>
      <c r="D58" s="38">
        <v>51</v>
      </c>
      <c r="E58" s="35">
        <v>10200</v>
      </c>
    </row>
    <row r="59" spans="1:5" s="35" customFormat="1" ht="16.149999999999999" customHeight="1" x14ac:dyDescent="0.25">
      <c r="A59" s="49" t="s">
        <v>27</v>
      </c>
      <c r="B59" s="49" t="s">
        <v>603</v>
      </c>
      <c r="C59" s="49" t="s">
        <v>604</v>
      </c>
      <c r="D59" s="38">
        <v>23</v>
      </c>
      <c r="E59" s="35">
        <v>4600</v>
      </c>
    </row>
    <row r="60" spans="1:5" s="35" customFormat="1" ht="16.149999999999999" customHeight="1" x14ac:dyDescent="0.25">
      <c r="A60" s="49" t="s">
        <v>27</v>
      </c>
      <c r="B60" s="49" t="s">
        <v>605</v>
      </c>
      <c r="C60" s="49" t="s">
        <v>606</v>
      </c>
      <c r="D60" s="38">
        <v>33</v>
      </c>
      <c r="E60" s="35">
        <v>6600</v>
      </c>
    </row>
    <row r="61" spans="1:5" s="35" customFormat="1" ht="15.75" x14ac:dyDescent="0.25">
      <c r="A61" s="49" t="s">
        <v>27</v>
      </c>
      <c r="B61" s="49" t="s">
        <v>607</v>
      </c>
      <c r="C61" s="49" t="s">
        <v>608</v>
      </c>
      <c r="D61" s="38">
        <v>30</v>
      </c>
      <c r="E61" s="35">
        <v>6000</v>
      </c>
    </row>
    <row r="62" spans="1:5" s="35" customFormat="1" ht="15.75" x14ac:dyDescent="0.25">
      <c r="A62" s="49" t="s">
        <v>27</v>
      </c>
      <c r="B62" s="49" t="s">
        <v>609</v>
      </c>
      <c r="C62" s="49" t="s">
        <v>610</v>
      </c>
      <c r="D62" s="38">
        <v>14</v>
      </c>
      <c r="E62" s="35">
        <v>2800</v>
      </c>
    </row>
    <row r="63" spans="1:5" s="35" customFormat="1" ht="15.75" x14ac:dyDescent="0.25">
      <c r="A63" s="49" t="s">
        <v>27</v>
      </c>
      <c r="B63" s="49" t="s">
        <v>612</v>
      </c>
      <c r="C63" s="49" t="s">
        <v>613</v>
      </c>
      <c r="D63" s="38">
        <v>22</v>
      </c>
      <c r="E63" s="35">
        <v>4400</v>
      </c>
    </row>
    <row r="64" spans="1:5" s="35" customFormat="1" ht="16.149999999999999" customHeight="1" x14ac:dyDescent="0.25">
      <c r="A64" s="49" t="s">
        <v>27</v>
      </c>
      <c r="B64" s="49" t="s">
        <v>614</v>
      </c>
      <c r="C64" s="49" t="s">
        <v>615</v>
      </c>
      <c r="D64" s="38">
        <v>64</v>
      </c>
      <c r="E64" s="35">
        <v>12800</v>
      </c>
    </row>
    <row r="65" spans="1:5" s="35" customFormat="1" ht="15.75" x14ac:dyDescent="0.25">
      <c r="A65" s="49" t="s">
        <v>27</v>
      </c>
      <c r="B65" s="49" t="s">
        <v>616</v>
      </c>
      <c r="C65" s="49" t="s">
        <v>617</v>
      </c>
      <c r="D65" s="38">
        <v>32</v>
      </c>
      <c r="E65" s="35">
        <v>6400</v>
      </c>
    </row>
    <row r="66" spans="1:5" s="35" customFormat="1" ht="16.149999999999999" customHeight="1" x14ac:dyDescent="0.25">
      <c r="A66" s="49" t="s">
        <v>27</v>
      </c>
      <c r="B66" s="49" t="s">
        <v>618</v>
      </c>
      <c r="C66" s="49" t="s">
        <v>619</v>
      </c>
      <c r="D66" s="38">
        <v>21</v>
      </c>
      <c r="E66" s="35">
        <v>4200</v>
      </c>
    </row>
    <row r="67" spans="1:5" s="35" customFormat="1" ht="16.149999999999999" customHeight="1" x14ac:dyDescent="0.25">
      <c r="A67" s="49" t="s">
        <v>27</v>
      </c>
      <c r="B67" s="49" t="s">
        <v>620</v>
      </c>
      <c r="C67" s="49" t="s">
        <v>621</v>
      </c>
      <c r="D67" s="38">
        <v>5</v>
      </c>
      <c r="E67" s="35">
        <v>1000</v>
      </c>
    </row>
    <row r="68" spans="1:5" s="35" customFormat="1" ht="16.149999999999999" customHeight="1" x14ac:dyDescent="0.25">
      <c r="A68" s="49" t="s">
        <v>27</v>
      </c>
      <c r="B68" s="49" t="s">
        <v>622</v>
      </c>
      <c r="C68" s="49" t="s">
        <v>623</v>
      </c>
      <c r="D68" s="38">
        <v>12</v>
      </c>
      <c r="E68" s="35">
        <v>2400</v>
      </c>
    </row>
    <row r="69" spans="1:5" s="42" customFormat="1" ht="15.6" customHeight="1" x14ac:dyDescent="0.2">
      <c r="D69" s="38"/>
    </row>
    <row r="70" spans="1:5" s="35" customFormat="1" ht="15.6" customHeight="1" x14ac:dyDescent="0.2">
      <c r="D70" s="38"/>
    </row>
    <row r="71" spans="1:5" s="35" customFormat="1" ht="16.149999999999999" customHeight="1" x14ac:dyDescent="0.2">
      <c r="D71" s="38"/>
    </row>
  </sheetData>
  <printOptions gridLines="1"/>
  <pageMargins left="0.2" right="0.2" top="0.75" bottom="0.25" header="0.3" footer="0.3"/>
  <pageSetup scale="70" orientation="landscape" r:id="rId1"/>
  <headerFooter>
    <oddHeader>&amp;CMiccosukee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10</vt:i4>
      </vt:variant>
    </vt:vector>
  </HeadingPairs>
  <TitlesOfParts>
    <vt:vector size="19" baseType="lpstr">
      <vt:lpstr>CoverSheet</vt:lpstr>
      <vt:lpstr>Suncoast</vt:lpstr>
      <vt:lpstr>LakeRegion</vt:lpstr>
      <vt:lpstr>Thunderbird</vt:lpstr>
      <vt:lpstr>Timucua</vt:lpstr>
      <vt:lpstr>Withlacoochee</vt:lpstr>
      <vt:lpstr>FT. Brooke</vt:lpstr>
      <vt:lpstr>Skyway</vt:lpstr>
      <vt:lpstr>Miccosukee</vt:lpstr>
      <vt:lpstr>Miccosukee!Print_Area</vt:lpstr>
      <vt:lpstr>Skyway!Print_Area</vt:lpstr>
      <vt:lpstr>Thunderbird!Print_Area</vt:lpstr>
      <vt:lpstr>Withlacoochee!Print_Area</vt:lpstr>
      <vt:lpstr>'FT. Brooke'!Print_Titles</vt:lpstr>
      <vt:lpstr>LakeRegion!Print_Titles</vt:lpstr>
      <vt:lpstr>Miccosukee!Print_Titles</vt:lpstr>
      <vt:lpstr>Thunderbird!Print_Titles</vt:lpstr>
      <vt:lpstr>Timucua!Print_Titles</vt:lpstr>
      <vt:lpstr>Withlacoochee!Print_Titles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McColgan</dc:creator>
  <cp:lastModifiedBy>RSnyder</cp:lastModifiedBy>
  <cp:lastPrinted>2018-03-07T21:05:10Z</cp:lastPrinted>
  <dcterms:created xsi:type="dcterms:W3CDTF">2011-12-01T14:16:15Z</dcterms:created>
  <dcterms:modified xsi:type="dcterms:W3CDTF">2018-08-06T13:10:35Z</dcterms:modified>
</cp:coreProperties>
</file>